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300" activeTab="0"/>
  </bookViews>
  <sheets>
    <sheet name="По фермам" sheetId="1" r:id="rId1"/>
  </sheets>
  <definedNames>
    <definedName name="_xlnm.Print_Area" localSheetId="0">'По фермам'!$A$1:$P$26</definedName>
  </definedNames>
  <calcPr fullCalcOnLoad="1"/>
</workbook>
</file>

<file path=xl/sharedStrings.xml><?xml version="1.0" encoding="utf-8"?>
<sst xmlns="http://schemas.openxmlformats.org/spreadsheetml/2006/main" count="1128" uniqueCount="54">
  <si>
    <t>№ п/п</t>
  </si>
  <si>
    <t>Наименование сельскохозяйственного предприятия</t>
  </si>
  <si>
    <t>На корову, кг</t>
  </si>
  <si>
    <t>Кол-во коров, гол.</t>
  </si>
  <si>
    <t>ООО "Агрофирма Игра"</t>
  </si>
  <si>
    <t>ООО "Рассвет"</t>
  </si>
  <si>
    <t>СПК "Заря"</t>
  </si>
  <si>
    <t>МТФ</t>
  </si>
  <si>
    <t>Надой за день, кг</t>
  </si>
  <si>
    <t>Сундур</t>
  </si>
  <si>
    <t>СПК «Ленин сюрес»</t>
  </si>
  <si>
    <t>Комплекс</t>
  </si>
  <si>
    <t>Лонки-Ворцы</t>
  </si>
  <si>
    <t>Мужбер</t>
  </si>
  <si>
    <t>Палым</t>
  </si>
  <si>
    <t>Тупал Пурга</t>
  </si>
  <si>
    <t>Люк</t>
  </si>
  <si>
    <t xml:space="preserve">Сеп  </t>
  </si>
  <si>
    <t>Михайловка</t>
  </si>
  <si>
    <t>Зянтемошур</t>
  </si>
  <si>
    <t>СПК «Чутырский»</t>
  </si>
  <si>
    <t>Чутырь</t>
  </si>
  <si>
    <t>Удм.Лоза</t>
  </si>
  <si>
    <t>Чемошур</t>
  </si>
  <si>
    <t>ООО «Зуринский Агрокомплекс»</t>
  </si>
  <si>
    <t>Зура</t>
  </si>
  <si>
    <t>Оник-Ирым</t>
  </si>
  <si>
    <t>Итого по району:</t>
  </si>
  <si>
    <t>Отклон. от предыдущего дня</t>
  </si>
  <si>
    <t>план</t>
  </si>
  <si>
    <t>факт</t>
  </si>
  <si>
    <t>ООО "Мужбер"</t>
  </si>
  <si>
    <t>Сорт молока</t>
  </si>
  <si>
    <t>коров</t>
  </si>
  <si>
    <t>телок</t>
  </si>
  <si>
    <t>высш</t>
  </si>
  <si>
    <t>ООО "Прогресс"</t>
  </si>
  <si>
    <t>Верх- Нязь</t>
  </si>
  <si>
    <t>ООО «Родина»</t>
  </si>
  <si>
    <t>Кабачигурт</t>
  </si>
  <si>
    <t>кол-во коров  в запуске на 1 января</t>
  </si>
  <si>
    <t>Осеменено с начала месяца, гол.</t>
  </si>
  <si>
    <t>Шамардан</t>
  </si>
  <si>
    <t>Сепож</t>
  </si>
  <si>
    <t>Реализация, кг.</t>
  </si>
  <si>
    <t>ООО «Колос»</t>
  </si>
  <si>
    <t>Кузьмовыр</t>
  </si>
  <si>
    <t>Выход телят на              01 июля</t>
  </si>
  <si>
    <t xml:space="preserve"> Сведения по молочно-товарным фермам на 01 ноября  2021 г.</t>
  </si>
  <si>
    <t xml:space="preserve"> Сведения по молочно-товарным фермам на 06 декабря  2021 г.</t>
  </si>
  <si>
    <t>Выход телят на              01 июня</t>
  </si>
  <si>
    <t>Беляевское</t>
  </si>
  <si>
    <t xml:space="preserve"> Сведения по молочно-товарным фермам на 19 апреля 2024 г.</t>
  </si>
  <si>
    <t xml:space="preserve"> Сведения по молочно-товарным фермам на 22 апреля 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</si>
</sst>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sz val="13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4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173" fontId="4" fillId="33" borderId="11" xfId="0" applyNumberFormat="1" applyFont="1" applyFill="1" applyBorder="1" applyAlignment="1">
      <alignment horizont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center" wrapText="1"/>
    </xf>
    <xf numFmtId="1" fontId="6" fillId="36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left"/>
    </xf>
    <xf numFmtId="173" fontId="6" fillId="36" borderId="10" xfId="0" applyNumberFormat="1" applyFont="1" applyFill="1" applyBorder="1" applyAlignment="1">
      <alignment horizont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33" borderId="13" xfId="43" applyFont="1" applyFill="1" applyBorder="1" applyAlignment="1">
      <alignment horizontal="center" vertical="center" wrapText="1"/>
    </xf>
    <xf numFmtId="172" fontId="3" fillId="33" borderId="14" xfId="43" applyFont="1" applyFill="1" applyBorder="1" applyAlignment="1">
      <alignment horizontal="center" vertical="center" wrapText="1"/>
    </xf>
    <xf numFmtId="172" fontId="3" fillId="33" borderId="12" xfId="43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2" xfId="0" applyBorder="1" applyAlignment="1">
      <alignment/>
    </xf>
    <xf numFmtId="0" fontId="5" fillId="36" borderId="23" xfId="0" applyFont="1" applyFill="1" applyBorder="1" applyAlignment="1">
      <alignment horizontal="left"/>
    </xf>
    <xf numFmtId="0" fontId="6" fillId="36" borderId="24" xfId="0" applyFont="1" applyFill="1" applyBorder="1" applyAlignment="1">
      <alignment horizontal="center" wrapText="1"/>
    </xf>
    <xf numFmtId="173" fontId="6" fillId="36" borderId="23" xfId="0" applyNumberFormat="1" applyFont="1" applyFill="1" applyBorder="1" applyAlignment="1">
      <alignment horizontal="center" wrapText="1"/>
    </xf>
    <xf numFmtId="1" fontId="6" fillId="36" borderId="23" xfId="0" applyNumberFormat="1" applyFont="1" applyFill="1" applyBorder="1" applyAlignment="1">
      <alignment horizontal="center" wrapText="1"/>
    </xf>
    <xf numFmtId="1" fontId="6" fillId="36" borderId="23" xfId="0" applyNumberFormat="1" applyFont="1" applyFill="1" applyBorder="1" applyAlignment="1">
      <alignment horizontal="center" vertical="center" wrapText="1"/>
    </xf>
    <xf numFmtId="1" fontId="6" fillId="36" borderId="24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horizontal="left" vertical="top" wrapText="1"/>
    </xf>
    <xf numFmtId="0" fontId="4" fillId="38" borderId="14" xfId="0" applyFont="1" applyFill="1" applyBorder="1" applyAlignment="1">
      <alignment horizontal="left" vertical="top" wrapText="1"/>
    </xf>
    <xf numFmtId="0" fontId="0" fillId="38" borderId="25" xfId="0" applyFill="1" applyBorder="1" applyAlignment="1">
      <alignment horizontal="center" vertical="top"/>
    </xf>
    <xf numFmtId="0" fontId="0" fillId="38" borderId="26" xfId="0" applyFill="1" applyBorder="1" applyAlignment="1">
      <alignment horizontal="center" vertical="top"/>
    </xf>
    <xf numFmtId="0" fontId="0" fillId="38" borderId="27" xfId="0" applyFill="1" applyBorder="1" applyAlignment="1">
      <alignment horizontal="center" vertical="top"/>
    </xf>
    <xf numFmtId="0" fontId="0" fillId="38" borderId="26" xfId="0" applyFill="1" applyBorder="1" applyAlignment="1">
      <alignment vertical="top"/>
    </xf>
    <xf numFmtId="0" fontId="0" fillId="38" borderId="27" xfId="0" applyFill="1" applyBorder="1" applyAlignment="1">
      <alignment vertical="top"/>
    </xf>
    <xf numFmtId="0" fontId="4" fillId="38" borderId="13" xfId="0" applyFont="1" applyFill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0" fillId="38" borderId="26" xfId="0" applyFill="1" applyBorder="1" applyAlignment="1">
      <alignment horizontal="center" vertical="top"/>
    </xf>
    <xf numFmtId="0" fontId="0" fillId="38" borderId="27" xfId="0" applyFill="1" applyBorder="1" applyAlignment="1">
      <alignment horizontal="center" vertical="top"/>
    </xf>
    <xf numFmtId="0" fontId="4" fillId="38" borderId="14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top"/>
    </xf>
    <xf numFmtId="0" fontId="2" fillId="38" borderId="28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center" vertical="center" wrapText="1" shrinkToFit="1"/>
    </xf>
    <xf numFmtId="0" fontId="4" fillId="38" borderId="13" xfId="0" applyFont="1" applyFill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top"/>
    </xf>
    <xf numFmtId="0" fontId="0" fillId="38" borderId="28" xfId="0" applyFill="1" applyBorder="1" applyAlignment="1">
      <alignment horizontal="center" vertical="top"/>
    </xf>
    <xf numFmtId="0" fontId="0" fillId="38" borderId="26" xfId="0" applyFill="1" applyBorder="1" applyAlignment="1">
      <alignment horizontal="center" vertical="top" wrapText="1"/>
    </xf>
    <xf numFmtId="0" fontId="0" fillId="38" borderId="28" xfId="0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36" borderId="29" xfId="0" applyFont="1" applyFill="1" applyBorder="1" applyAlignment="1">
      <alignment horizontal="lef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0" fillId="38" borderId="27" xfId="0" applyFill="1" applyBorder="1" applyAlignment="1">
      <alignment horizontal="center" vertical="top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86"/>
  <sheetViews>
    <sheetView tabSelected="1" view="pageBreakPreview" zoomScale="91" zoomScaleNormal="7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25" sqref="F25"/>
    </sheetView>
  </sheetViews>
  <sheetFormatPr defaultColWidth="0" defaultRowHeight="12.75"/>
  <cols>
    <col min="1" max="1" width="3.7109375" style="9" customWidth="1"/>
    <col min="2" max="2" width="18.140625" style="0" customWidth="1"/>
    <col min="3" max="3" width="19.7109375" style="0" customWidth="1"/>
    <col min="4" max="4" width="10.57421875" style="0" customWidth="1"/>
    <col min="5" max="5" width="11.00390625" style="0" hidden="1" customWidth="1"/>
    <col min="6" max="6" width="10.140625" style="0" customWidth="1"/>
    <col min="7" max="7" width="16.28125" style="0" bestFit="1" customWidth="1"/>
    <col min="8" max="8" width="9.421875" style="0" customWidth="1"/>
    <col min="9" max="9" width="7.8515625" style="4" customWidth="1"/>
    <col min="10" max="11" width="6.57421875" style="17" customWidth="1"/>
    <col min="12" max="12" width="6.7109375" style="17" customWidth="1"/>
    <col min="13" max="13" width="6.57421875" style="17" customWidth="1"/>
    <col min="14" max="14" width="7.57421875" style="18" hidden="1" customWidth="1"/>
    <col min="15" max="15" width="7.00390625" style="18" customWidth="1"/>
    <col min="16" max="16" width="6.8515625" style="17" customWidth="1"/>
    <col min="17" max="17" width="0.42578125" style="0" hidden="1" customWidth="1"/>
    <col min="18" max="18" width="9.140625" style="0" hidden="1" customWidth="1"/>
    <col min="19" max="19" width="1.1484375" style="0" hidden="1" customWidth="1"/>
    <col min="20" max="23" width="9.140625" style="0" hidden="1" customWidth="1"/>
    <col min="24" max="24" width="5.28125" style="0" hidden="1" customWidth="1"/>
    <col min="25" max="26" width="9.140625" style="0" hidden="1" customWidth="1"/>
    <col min="27" max="27" width="0.42578125" style="0" hidden="1" customWidth="1"/>
    <col min="28" max="30" width="9.140625" style="0" hidden="1" customWidth="1"/>
    <col min="31" max="31" width="0.5625" style="0" hidden="1" customWidth="1"/>
    <col min="32" max="32" width="9.140625" style="0" hidden="1" customWidth="1"/>
    <col min="33" max="33" width="5.57421875" style="0" hidden="1" customWidth="1"/>
    <col min="34" max="41" width="9.140625" style="0" hidden="1" customWidth="1"/>
    <col min="42" max="42" width="3.8515625" style="0" hidden="1" customWidth="1"/>
    <col min="43" max="61" width="9.140625" style="0" hidden="1" customWidth="1"/>
    <col min="62" max="62" width="2.00390625" style="0" hidden="1" customWidth="1"/>
    <col min="63" max="63" width="9.140625" style="0" hidden="1" customWidth="1"/>
    <col min="64" max="64" width="2.421875" style="0" hidden="1" customWidth="1"/>
    <col min="65" max="75" width="9.140625" style="0" hidden="1" customWidth="1"/>
    <col min="76" max="76" width="7.57421875" style="0" hidden="1" customWidth="1"/>
    <col min="77" max="89" width="9.140625" style="0" hidden="1" customWidth="1"/>
    <col min="90" max="90" width="7.28125" style="0" hidden="1" customWidth="1"/>
    <col min="91" max="91" width="9.140625" style="0" hidden="1" customWidth="1"/>
    <col min="92" max="92" width="8.421875" style="0" hidden="1" customWidth="1"/>
    <col min="93" max="107" width="9.140625" style="0" hidden="1" customWidth="1"/>
    <col min="108" max="108" width="2.28125" style="0" hidden="1" customWidth="1"/>
    <col min="109" max="116" width="9.140625" style="0" hidden="1" customWidth="1"/>
    <col min="117" max="117" width="8.421875" style="0" hidden="1" customWidth="1"/>
    <col min="118" max="130" width="9.140625" style="0" hidden="1" customWidth="1"/>
    <col min="131" max="131" width="5.57421875" style="0" hidden="1" customWidth="1"/>
    <col min="132" max="140" width="9.140625" style="0" hidden="1" customWidth="1"/>
    <col min="141" max="141" width="7.7109375" style="0" hidden="1" customWidth="1"/>
    <col min="142" max="154" width="9.140625" style="0" hidden="1" customWidth="1"/>
    <col min="155" max="155" width="6.00390625" style="0" hidden="1" customWidth="1"/>
    <col min="156" max="167" width="9.140625" style="0" hidden="1" customWidth="1"/>
    <col min="168" max="168" width="6.421875" style="0" hidden="1" customWidth="1"/>
    <col min="169" max="178" width="9.140625" style="0" hidden="1" customWidth="1"/>
    <col min="179" max="179" width="6.8515625" style="0" hidden="1" customWidth="1"/>
    <col min="180" max="190" width="9.140625" style="0" hidden="1" customWidth="1"/>
    <col min="191" max="191" width="2.57421875" style="0" hidden="1" customWidth="1"/>
    <col min="192" max="202" width="9.140625" style="0" hidden="1" customWidth="1"/>
    <col min="203" max="203" width="8.00390625" style="0" hidden="1" customWidth="1"/>
    <col min="204" max="205" width="9.140625" style="0" hidden="1" customWidth="1"/>
    <col min="206" max="206" width="4.140625" style="0" hidden="1" customWidth="1"/>
    <col min="207" max="230" width="9.140625" style="0" hidden="1" customWidth="1"/>
    <col min="231" max="231" width="4.57421875" style="0" hidden="1" customWidth="1"/>
    <col min="232" max="243" width="9.140625" style="0" hidden="1" customWidth="1"/>
    <col min="244" max="244" width="3.00390625" style="0" hidden="1" customWidth="1"/>
    <col min="245" max="253" width="9.140625" style="0" hidden="1" customWidth="1"/>
    <col min="254" max="254" width="7.57421875" style="0" hidden="1" customWidth="1"/>
    <col min="255" max="16384" width="9.140625" style="0" hidden="1" customWidth="1"/>
  </cols>
  <sheetData>
    <row r="1" spans="1:16" ht="17.25" customHeight="1">
      <c r="A1" s="159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12.75">
      <c r="A2" s="105"/>
      <c r="B2" s="11"/>
      <c r="C2" s="11"/>
      <c r="D2" s="11"/>
      <c r="E2" s="11"/>
      <c r="F2" s="11"/>
      <c r="G2" s="11"/>
      <c r="H2" s="11"/>
      <c r="I2" s="37"/>
      <c r="J2" s="12"/>
      <c r="K2" s="12"/>
      <c r="L2" s="12"/>
      <c r="M2" s="12"/>
      <c r="N2" s="106"/>
      <c r="O2" s="12"/>
      <c r="P2" s="107"/>
    </row>
    <row r="3" spans="1:16" ht="26.25" customHeight="1">
      <c r="A3" s="150" t="s">
        <v>0</v>
      </c>
      <c r="B3" s="172" t="s">
        <v>1</v>
      </c>
      <c r="C3" s="169" t="s">
        <v>7</v>
      </c>
      <c r="D3" s="156" t="s">
        <v>8</v>
      </c>
      <c r="E3" s="163" t="s">
        <v>44</v>
      </c>
      <c r="F3" s="156" t="s">
        <v>2</v>
      </c>
      <c r="G3" s="156" t="s">
        <v>3</v>
      </c>
      <c r="H3" s="156" t="s">
        <v>28</v>
      </c>
      <c r="I3" s="156" t="s">
        <v>32</v>
      </c>
      <c r="J3" s="147" t="s">
        <v>41</v>
      </c>
      <c r="K3" s="149"/>
      <c r="L3" s="149"/>
      <c r="M3" s="148"/>
      <c r="N3" s="135" t="s">
        <v>40</v>
      </c>
      <c r="O3" s="165" t="s">
        <v>50</v>
      </c>
      <c r="P3" s="166"/>
    </row>
    <row r="4" spans="1:16" ht="12" customHeight="1">
      <c r="A4" s="151"/>
      <c r="B4" s="173"/>
      <c r="C4" s="170"/>
      <c r="D4" s="157"/>
      <c r="E4" s="163"/>
      <c r="F4" s="157"/>
      <c r="G4" s="157"/>
      <c r="H4" s="157"/>
      <c r="I4" s="157"/>
      <c r="J4" s="147" t="s">
        <v>33</v>
      </c>
      <c r="K4" s="148"/>
      <c r="L4" s="147" t="s">
        <v>34</v>
      </c>
      <c r="M4" s="148"/>
      <c r="N4" s="136"/>
      <c r="O4" s="167"/>
      <c r="P4" s="168"/>
    </row>
    <row r="5" spans="1:17" ht="46.5" customHeight="1">
      <c r="A5" s="152"/>
      <c r="B5" s="174"/>
      <c r="C5" s="171"/>
      <c r="D5" s="158"/>
      <c r="E5" s="164"/>
      <c r="F5" s="158"/>
      <c r="G5" s="158"/>
      <c r="H5" s="158"/>
      <c r="I5" s="158"/>
      <c r="J5" s="42" t="s">
        <v>29</v>
      </c>
      <c r="K5" s="104" t="s">
        <v>30</v>
      </c>
      <c r="L5" s="42" t="s">
        <v>29</v>
      </c>
      <c r="M5" s="104" t="s">
        <v>30</v>
      </c>
      <c r="N5" s="137"/>
      <c r="O5" s="38">
        <v>2024</v>
      </c>
      <c r="P5" s="38">
        <v>2023</v>
      </c>
      <c r="Q5" s="40"/>
    </row>
    <row r="6" spans="1:17" s="9" customFormat="1" ht="22.5" customHeight="1">
      <c r="A6" s="143">
        <v>1</v>
      </c>
      <c r="B6" s="138" t="s">
        <v>4</v>
      </c>
      <c r="C6" s="14" t="s">
        <v>9</v>
      </c>
      <c r="D6" s="49">
        <v>5898</v>
      </c>
      <c r="E6" s="15">
        <v>3477</v>
      </c>
      <c r="F6" s="16">
        <f>D6/G6</f>
        <v>22.256603773584906</v>
      </c>
      <c r="G6" s="15">
        <v>265</v>
      </c>
      <c r="H6" s="53">
        <f>SUM(D6-D36)</f>
        <v>220</v>
      </c>
      <c r="I6" s="15">
        <v>1</v>
      </c>
      <c r="J6" s="28">
        <v>32</v>
      </c>
      <c r="K6" s="21">
        <v>0</v>
      </c>
      <c r="L6" s="28">
        <v>1</v>
      </c>
      <c r="M6" s="21">
        <v>0</v>
      </c>
      <c r="N6" s="22">
        <v>28</v>
      </c>
      <c r="O6" s="140"/>
      <c r="P6" s="140"/>
      <c r="Q6" s="9" t="e">
        <f>D6+#REF!+D7</f>
        <v>#REF!</v>
      </c>
    </row>
    <row r="7" spans="1:16" s="4" customFormat="1" ht="26.25" customHeight="1">
      <c r="A7" s="144"/>
      <c r="B7" s="139"/>
      <c r="C7" s="6" t="s">
        <v>46</v>
      </c>
      <c r="D7" s="50">
        <v>3335</v>
      </c>
      <c r="E7" s="10">
        <v>1211</v>
      </c>
      <c r="F7" s="16">
        <f>D7/G7</f>
        <v>22.233333333333334</v>
      </c>
      <c r="G7" s="10">
        <v>150</v>
      </c>
      <c r="H7" s="53">
        <f>SUM(D7-D37)</f>
        <v>-324</v>
      </c>
      <c r="I7" s="15">
        <v>1</v>
      </c>
      <c r="J7" s="39">
        <v>11</v>
      </c>
      <c r="K7" s="20">
        <v>0</v>
      </c>
      <c r="L7" s="28"/>
      <c r="M7" s="29"/>
      <c r="N7" s="31"/>
      <c r="O7" s="141"/>
      <c r="P7" s="141"/>
    </row>
    <row r="8" spans="1:16" s="4" customFormat="1" ht="22.5" customHeight="1">
      <c r="A8" s="145">
        <v>2</v>
      </c>
      <c r="B8" s="138" t="s">
        <v>10</v>
      </c>
      <c r="C8" s="7" t="s">
        <v>11</v>
      </c>
      <c r="D8" s="65">
        <v>10997</v>
      </c>
      <c r="E8" s="10">
        <v>6922</v>
      </c>
      <c r="F8" s="16">
        <f>D8/G8</f>
        <v>25.93632075471698</v>
      </c>
      <c r="G8" s="10">
        <v>424</v>
      </c>
      <c r="H8" s="53">
        <f>SUM(D8-D38)</f>
        <v>-155</v>
      </c>
      <c r="I8" s="15">
        <v>1</v>
      </c>
      <c r="J8" s="28">
        <v>19</v>
      </c>
      <c r="K8" s="20">
        <v>0</v>
      </c>
      <c r="L8" s="28">
        <v>5</v>
      </c>
      <c r="M8" s="29">
        <v>0</v>
      </c>
      <c r="N8" s="23">
        <v>68</v>
      </c>
      <c r="O8" s="129"/>
      <c r="P8" s="129"/>
    </row>
    <row r="9" spans="1:17" s="4" customFormat="1" ht="22.5" customHeight="1">
      <c r="A9" s="146"/>
      <c r="B9" s="139"/>
      <c r="C9" s="6" t="s">
        <v>39</v>
      </c>
      <c r="D9" s="51"/>
      <c r="E9" s="10"/>
      <c r="F9" s="27"/>
      <c r="G9" s="10"/>
      <c r="H9" s="53">
        <f>SUM(D9-D39)</f>
        <v>0</v>
      </c>
      <c r="I9" s="15"/>
      <c r="J9" s="28">
        <v>5</v>
      </c>
      <c r="K9" s="20"/>
      <c r="L9" s="28">
        <v>3</v>
      </c>
      <c r="M9" s="29"/>
      <c r="N9" s="24"/>
      <c r="O9" s="130"/>
      <c r="P9" s="130"/>
      <c r="Q9" s="13"/>
    </row>
    <row r="10" spans="1:16" s="30" customFormat="1" ht="22.5" customHeight="1">
      <c r="A10" s="118">
        <v>3</v>
      </c>
      <c r="B10" s="115" t="s">
        <v>5</v>
      </c>
      <c r="C10" s="6" t="s">
        <v>12</v>
      </c>
      <c r="D10" s="51">
        <v>11720</v>
      </c>
      <c r="E10" s="10">
        <v>5605</v>
      </c>
      <c r="F10" s="16">
        <f>D10/G10</f>
        <v>35.515151515151516</v>
      </c>
      <c r="G10" s="10">
        <v>330</v>
      </c>
      <c r="H10" s="53">
        <f>SUM(D10-D40)</f>
        <v>0</v>
      </c>
      <c r="I10" s="15">
        <v>1</v>
      </c>
      <c r="J10" s="28">
        <v>29</v>
      </c>
      <c r="K10" s="20">
        <v>0</v>
      </c>
      <c r="L10" s="28">
        <v>12</v>
      </c>
      <c r="M10" s="29">
        <v>0</v>
      </c>
      <c r="N10" s="20">
        <v>61</v>
      </c>
      <c r="O10" s="41"/>
      <c r="P10" s="41"/>
    </row>
    <row r="11" spans="1:17" s="4" customFormat="1" ht="22.5" customHeight="1">
      <c r="A11" s="119">
        <v>4</v>
      </c>
      <c r="B11" s="116" t="s">
        <v>31</v>
      </c>
      <c r="C11" s="6" t="s">
        <v>13</v>
      </c>
      <c r="D11" s="50">
        <v>0</v>
      </c>
      <c r="E11" s="10">
        <v>3670</v>
      </c>
      <c r="F11" s="16"/>
      <c r="G11" s="10"/>
      <c r="H11" s="53"/>
      <c r="I11" s="15"/>
      <c r="J11" s="28"/>
      <c r="K11" s="20"/>
      <c r="L11" s="28"/>
      <c r="M11" s="29"/>
      <c r="N11" s="23">
        <v>13</v>
      </c>
      <c r="O11" s="61"/>
      <c r="P11" s="61"/>
      <c r="Q11" s="13" t="e">
        <f>D11+#REF!</f>
        <v>#REF!</v>
      </c>
    </row>
    <row r="12" spans="1:18" s="4" customFormat="1" ht="22.5" customHeight="1">
      <c r="A12" s="143">
        <v>5</v>
      </c>
      <c r="B12" s="138" t="s">
        <v>45</v>
      </c>
      <c r="C12" s="6" t="s">
        <v>14</v>
      </c>
      <c r="D12" s="50">
        <v>4244</v>
      </c>
      <c r="E12" s="10">
        <v>2710</v>
      </c>
      <c r="F12" s="16">
        <f aca="true" t="shared" si="0" ref="F12:F20">D12/G12</f>
        <v>28.483221476510067</v>
      </c>
      <c r="G12" s="10">
        <v>149</v>
      </c>
      <c r="H12" s="53">
        <f aca="true" t="shared" si="1" ref="H12:H25">SUM(D12-D42)</f>
        <v>-8</v>
      </c>
      <c r="I12" s="15">
        <v>1</v>
      </c>
      <c r="J12" s="28">
        <v>10</v>
      </c>
      <c r="K12" s="20">
        <v>0</v>
      </c>
      <c r="L12" s="28">
        <v>5</v>
      </c>
      <c r="M12" s="29">
        <v>0</v>
      </c>
      <c r="N12" s="23">
        <v>30</v>
      </c>
      <c r="O12" s="129"/>
      <c r="P12" s="129"/>
      <c r="Q12" s="13">
        <f>D12+D13</f>
        <v>6726</v>
      </c>
      <c r="R12" s="45"/>
    </row>
    <row r="13" spans="1:17" s="4" customFormat="1" ht="22.5" customHeight="1">
      <c r="A13" s="155"/>
      <c r="B13" s="162"/>
      <c r="C13" s="6" t="s">
        <v>51</v>
      </c>
      <c r="D13" s="50">
        <v>2482</v>
      </c>
      <c r="E13" s="10">
        <v>1583</v>
      </c>
      <c r="F13" s="16">
        <f t="shared" si="0"/>
        <v>32.23376623376623</v>
      </c>
      <c r="G13" s="10">
        <v>77</v>
      </c>
      <c r="H13" s="53">
        <f t="shared" si="1"/>
        <v>52</v>
      </c>
      <c r="I13" s="15">
        <v>1</v>
      </c>
      <c r="J13" s="28">
        <v>5</v>
      </c>
      <c r="K13" s="20">
        <v>0</v>
      </c>
      <c r="L13" s="28">
        <v>2</v>
      </c>
      <c r="M13" s="29">
        <v>0</v>
      </c>
      <c r="N13" s="25">
        <v>14</v>
      </c>
      <c r="O13" s="142"/>
      <c r="P13" s="142"/>
      <c r="Q13" s="45"/>
    </row>
    <row r="14" spans="1:17" s="4" customFormat="1" ht="22.5" customHeight="1">
      <c r="A14" s="120"/>
      <c r="B14" s="117"/>
      <c r="C14" s="6" t="s">
        <v>43</v>
      </c>
      <c r="D14" s="50">
        <v>2758</v>
      </c>
      <c r="E14" s="10">
        <v>2136</v>
      </c>
      <c r="F14" s="27">
        <f>D14/G14</f>
        <v>34.91139240506329</v>
      </c>
      <c r="G14" s="10">
        <v>79</v>
      </c>
      <c r="H14" s="53">
        <f t="shared" si="1"/>
        <v>74</v>
      </c>
      <c r="I14" s="15">
        <v>1</v>
      </c>
      <c r="J14" s="28">
        <v>11</v>
      </c>
      <c r="K14" s="20">
        <v>0</v>
      </c>
      <c r="L14" s="28">
        <v>0</v>
      </c>
      <c r="M14" s="29">
        <v>0</v>
      </c>
      <c r="N14" s="25"/>
      <c r="O14" s="130"/>
      <c r="P14" s="130"/>
      <c r="Q14" s="13"/>
    </row>
    <row r="15" spans="1:18" s="4" customFormat="1" ht="22.5" customHeight="1">
      <c r="A15" s="119">
        <v>6</v>
      </c>
      <c r="B15" s="116" t="s">
        <v>6</v>
      </c>
      <c r="C15" s="6" t="s">
        <v>16</v>
      </c>
      <c r="D15" s="50">
        <v>4967</v>
      </c>
      <c r="E15" s="10">
        <v>1946</v>
      </c>
      <c r="F15" s="16">
        <f>D15/G15</f>
        <v>17.127586206896552</v>
      </c>
      <c r="G15" s="10">
        <v>290</v>
      </c>
      <c r="H15" s="53">
        <f t="shared" si="1"/>
        <v>149</v>
      </c>
      <c r="I15" s="15">
        <v>1</v>
      </c>
      <c r="J15" s="28">
        <v>21</v>
      </c>
      <c r="K15" s="20"/>
      <c r="L15" s="28">
        <v>4</v>
      </c>
      <c r="M15" s="29"/>
      <c r="N15" s="23">
        <v>15</v>
      </c>
      <c r="O15" s="61"/>
      <c r="P15" s="61"/>
      <c r="Q15" s="13"/>
      <c r="R15" s="45"/>
    </row>
    <row r="16" spans="1:17" s="4" customFormat="1" ht="22.5" customHeight="1">
      <c r="A16" s="143">
        <v>7</v>
      </c>
      <c r="B16" s="138" t="s">
        <v>38</v>
      </c>
      <c r="C16" s="6" t="s">
        <v>17</v>
      </c>
      <c r="D16" s="50">
        <v>3910</v>
      </c>
      <c r="E16" s="10">
        <v>2482</v>
      </c>
      <c r="F16" s="16">
        <f>D16/G16</f>
        <v>20.364583333333332</v>
      </c>
      <c r="G16" s="10">
        <v>192</v>
      </c>
      <c r="H16" s="53">
        <f t="shared" si="1"/>
        <v>-88</v>
      </c>
      <c r="I16" s="15" t="s">
        <v>35</v>
      </c>
      <c r="J16" s="28">
        <v>10</v>
      </c>
      <c r="K16" s="20"/>
      <c r="L16" s="28">
        <v>10</v>
      </c>
      <c r="M16" s="29"/>
      <c r="N16" s="23">
        <v>27</v>
      </c>
      <c r="O16" s="129"/>
      <c r="P16" s="129"/>
      <c r="Q16" s="13"/>
    </row>
    <row r="17" spans="1:17" s="4" customFormat="1" ht="22.5" customHeight="1">
      <c r="A17" s="144"/>
      <c r="B17" s="139"/>
      <c r="C17" s="6" t="s">
        <v>18</v>
      </c>
      <c r="D17" s="50">
        <v>6293</v>
      </c>
      <c r="E17" s="10">
        <v>2798</v>
      </c>
      <c r="F17" s="16">
        <f>D17/G17</f>
        <v>30.254807692307693</v>
      </c>
      <c r="G17" s="10">
        <v>208</v>
      </c>
      <c r="H17" s="53">
        <f t="shared" si="1"/>
        <v>-1</v>
      </c>
      <c r="I17" s="15" t="s">
        <v>35</v>
      </c>
      <c r="J17" s="28">
        <v>9</v>
      </c>
      <c r="K17" s="20"/>
      <c r="L17" s="28">
        <v>0</v>
      </c>
      <c r="M17" s="29"/>
      <c r="N17" s="24">
        <v>20</v>
      </c>
      <c r="O17" s="130"/>
      <c r="P17" s="130"/>
      <c r="Q17" s="13"/>
    </row>
    <row r="18" spans="1:17" s="4" customFormat="1" ht="22.5" customHeight="1">
      <c r="A18" s="133">
        <v>8</v>
      </c>
      <c r="B18" s="138" t="s">
        <v>36</v>
      </c>
      <c r="C18" s="6" t="s">
        <v>19</v>
      </c>
      <c r="D18" s="49">
        <v>4844</v>
      </c>
      <c r="E18" s="10">
        <v>3313</v>
      </c>
      <c r="F18" s="16">
        <f>D18/G18</f>
        <v>29.35757575757576</v>
      </c>
      <c r="G18" s="66">
        <v>165</v>
      </c>
      <c r="H18" s="53">
        <f t="shared" si="1"/>
        <v>26</v>
      </c>
      <c r="I18" s="15" t="s">
        <v>35</v>
      </c>
      <c r="J18" s="28">
        <v>15</v>
      </c>
      <c r="K18" s="20"/>
      <c r="L18" s="28">
        <v>5</v>
      </c>
      <c r="M18" s="29"/>
      <c r="N18" s="23">
        <v>21</v>
      </c>
      <c r="O18" s="129"/>
      <c r="P18" s="129"/>
      <c r="Q18" s="13">
        <f>D18+D19</f>
        <v>9400</v>
      </c>
    </row>
    <row r="19" spans="1:18" s="4" customFormat="1" ht="22.5" customHeight="1">
      <c r="A19" s="134"/>
      <c r="B19" s="139"/>
      <c r="C19" s="6" t="s">
        <v>42</v>
      </c>
      <c r="D19" s="50">
        <v>4556</v>
      </c>
      <c r="E19" s="10">
        <v>2300</v>
      </c>
      <c r="F19" s="16">
        <f t="shared" si="0"/>
        <v>27.612121212121213</v>
      </c>
      <c r="G19" s="66">
        <v>165</v>
      </c>
      <c r="H19" s="53">
        <f t="shared" si="1"/>
        <v>74</v>
      </c>
      <c r="I19" s="15" t="s">
        <v>35</v>
      </c>
      <c r="J19" s="28">
        <v>20</v>
      </c>
      <c r="K19" s="20"/>
      <c r="L19" s="28">
        <v>5</v>
      </c>
      <c r="M19" s="29"/>
      <c r="N19" s="24">
        <v>14</v>
      </c>
      <c r="O19" s="130"/>
      <c r="P19" s="130"/>
      <c r="Q19" s="13"/>
      <c r="R19" s="45"/>
    </row>
    <row r="20" spans="1:18" s="4" customFormat="1" ht="22.5" customHeight="1">
      <c r="A20" s="143">
        <v>9</v>
      </c>
      <c r="B20" s="138" t="s">
        <v>20</v>
      </c>
      <c r="C20" s="6" t="s">
        <v>21</v>
      </c>
      <c r="D20" s="50">
        <v>12203</v>
      </c>
      <c r="E20" s="10"/>
      <c r="F20" s="16">
        <f t="shared" si="0"/>
        <v>29.76341463414634</v>
      </c>
      <c r="G20" s="10">
        <v>410</v>
      </c>
      <c r="H20" s="53">
        <f t="shared" si="1"/>
        <v>33</v>
      </c>
      <c r="I20" s="15" t="s">
        <v>35</v>
      </c>
      <c r="J20" s="28">
        <v>11</v>
      </c>
      <c r="K20" s="20"/>
      <c r="L20" s="28">
        <v>9</v>
      </c>
      <c r="M20" s="29"/>
      <c r="N20" s="23">
        <v>60</v>
      </c>
      <c r="O20" s="62"/>
      <c r="P20" s="62"/>
      <c r="Q20" s="45"/>
      <c r="R20" s="45"/>
    </row>
    <row r="21" spans="1:18" s="4" customFormat="1" ht="22.5" customHeight="1">
      <c r="A21" s="155"/>
      <c r="B21" s="162"/>
      <c r="C21" s="6" t="s">
        <v>37</v>
      </c>
      <c r="D21" s="50">
        <v>5226</v>
      </c>
      <c r="E21" s="10"/>
      <c r="F21" s="16">
        <f aca="true" t="shared" si="2" ref="F21:F26">D21/G21</f>
        <v>30.741176470588236</v>
      </c>
      <c r="G21" s="10">
        <v>170</v>
      </c>
      <c r="H21" s="53">
        <f t="shared" si="1"/>
        <v>198</v>
      </c>
      <c r="I21" s="15" t="s">
        <v>35</v>
      </c>
      <c r="J21" s="28">
        <v>6</v>
      </c>
      <c r="K21" s="20"/>
      <c r="L21" s="28">
        <v>20</v>
      </c>
      <c r="M21" s="29"/>
      <c r="N21" s="25">
        <v>45</v>
      </c>
      <c r="O21" s="64"/>
      <c r="P21" s="64"/>
      <c r="R21" s="45"/>
    </row>
    <row r="22" spans="1:16" s="4" customFormat="1" ht="22.5" customHeight="1">
      <c r="A22" s="155"/>
      <c r="B22" s="162"/>
      <c r="C22" s="6" t="s">
        <v>22</v>
      </c>
      <c r="D22" s="50">
        <v>5600</v>
      </c>
      <c r="E22" s="10"/>
      <c r="F22" s="16">
        <f t="shared" si="2"/>
        <v>29.473684210526315</v>
      </c>
      <c r="G22" s="15">
        <v>190</v>
      </c>
      <c r="H22" s="53">
        <f t="shared" si="1"/>
        <v>6</v>
      </c>
      <c r="I22" s="15" t="s">
        <v>35</v>
      </c>
      <c r="J22" s="28">
        <v>16</v>
      </c>
      <c r="K22" s="20"/>
      <c r="L22" s="28"/>
      <c r="M22" s="20"/>
      <c r="N22" s="25">
        <v>30</v>
      </c>
      <c r="O22" s="64"/>
      <c r="P22" s="64"/>
    </row>
    <row r="23" spans="1:16" s="4" customFormat="1" ht="22.5" customHeight="1">
      <c r="A23" s="144"/>
      <c r="B23" s="139"/>
      <c r="C23" s="6" t="s">
        <v>23</v>
      </c>
      <c r="D23" s="50">
        <v>5331</v>
      </c>
      <c r="E23" s="10"/>
      <c r="F23" s="16">
        <f t="shared" si="2"/>
        <v>26.655</v>
      </c>
      <c r="G23" s="15">
        <v>200</v>
      </c>
      <c r="H23" s="53">
        <f t="shared" si="1"/>
        <v>59</v>
      </c>
      <c r="I23" s="15" t="s">
        <v>35</v>
      </c>
      <c r="J23" s="28">
        <v>18</v>
      </c>
      <c r="K23" s="20"/>
      <c r="L23" s="28">
        <v>15</v>
      </c>
      <c r="M23" s="20"/>
      <c r="N23" s="25">
        <v>41</v>
      </c>
      <c r="O23" s="64"/>
      <c r="P23" s="64"/>
    </row>
    <row r="24" spans="1:17" s="4" customFormat="1" ht="22.5" customHeight="1">
      <c r="A24" s="121">
        <v>10</v>
      </c>
      <c r="B24" s="138" t="s">
        <v>24</v>
      </c>
      <c r="C24" s="5" t="s">
        <v>25</v>
      </c>
      <c r="D24" s="50">
        <v>11283</v>
      </c>
      <c r="E24" s="10">
        <v>6091</v>
      </c>
      <c r="F24" s="16">
        <f>D24/G24</f>
        <v>26.864285714285714</v>
      </c>
      <c r="G24" s="15">
        <v>420</v>
      </c>
      <c r="H24" s="53">
        <f t="shared" si="1"/>
        <v>-720</v>
      </c>
      <c r="I24" s="15" t="s">
        <v>35</v>
      </c>
      <c r="J24" s="28">
        <v>20</v>
      </c>
      <c r="K24" s="20"/>
      <c r="L24" s="28">
        <v>6</v>
      </c>
      <c r="M24" s="20"/>
      <c r="N24" s="23">
        <v>38</v>
      </c>
      <c r="O24" s="131"/>
      <c r="P24" s="131"/>
      <c r="Q24" s="4" t="e">
        <f>D24+D25+#REF!</f>
        <v>#REF!</v>
      </c>
    </row>
    <row r="25" spans="1:18" s="4" customFormat="1" ht="27" customHeight="1">
      <c r="A25" s="122"/>
      <c r="B25" s="139"/>
      <c r="C25" s="5" t="s">
        <v>26</v>
      </c>
      <c r="D25" s="50">
        <v>7083</v>
      </c>
      <c r="E25" s="10">
        <v>3396</v>
      </c>
      <c r="F25" s="16">
        <f>D25/G25</f>
        <v>32.195454545454545</v>
      </c>
      <c r="G25" s="15">
        <v>220</v>
      </c>
      <c r="H25" s="53">
        <f t="shared" si="1"/>
        <v>-132</v>
      </c>
      <c r="I25" s="15" t="s">
        <v>35</v>
      </c>
      <c r="J25" s="28">
        <v>13</v>
      </c>
      <c r="K25" s="20"/>
      <c r="L25" s="28">
        <v>8</v>
      </c>
      <c r="M25" s="20"/>
      <c r="N25" s="25">
        <v>36</v>
      </c>
      <c r="O25" s="132"/>
      <c r="P25" s="132"/>
      <c r="R25" s="45"/>
    </row>
    <row r="26" spans="1:16" s="48" customFormat="1" ht="23.25" customHeight="1" thickBot="1">
      <c r="A26" s="153" t="s">
        <v>27</v>
      </c>
      <c r="B26" s="154"/>
      <c r="C26" s="108"/>
      <c r="D26" s="109">
        <f>SUM(D6:D25)</f>
        <v>112730</v>
      </c>
      <c r="E26" s="109">
        <f>SUM(E6:E25)</f>
        <v>49640</v>
      </c>
      <c r="F26" s="110">
        <f t="shared" si="2"/>
        <v>27.46832358674464</v>
      </c>
      <c r="G26" s="111">
        <f>SUM(G6:G25)</f>
        <v>4104</v>
      </c>
      <c r="H26" s="111">
        <f>SUM(H6:H25)</f>
        <v>-537</v>
      </c>
      <c r="I26" s="111"/>
      <c r="J26" s="112">
        <f>SUM(J6:J25)</f>
        <v>281</v>
      </c>
      <c r="K26" s="112">
        <f>SUM(K6:K25)</f>
        <v>0</v>
      </c>
      <c r="L26" s="112">
        <f>SUM(L6:L25)</f>
        <v>110</v>
      </c>
      <c r="M26" s="112">
        <f>SUM(M6:M25)</f>
        <v>0</v>
      </c>
      <c r="N26" s="113">
        <f>SUM(N6:N25)</f>
        <v>561</v>
      </c>
      <c r="O26" s="58"/>
      <c r="P26" s="58"/>
    </row>
    <row r="27" spans="1:16" ht="32.25" customHeight="1">
      <c r="A27" s="32"/>
      <c r="B27" s="1"/>
      <c r="C27" s="2"/>
      <c r="D27" s="3"/>
      <c r="E27" s="3"/>
      <c r="F27" s="3"/>
      <c r="G27" s="3"/>
      <c r="H27" s="3"/>
      <c r="I27" s="26"/>
      <c r="J27" s="26"/>
      <c r="K27" s="26"/>
      <c r="L27" s="26"/>
      <c r="M27" s="114"/>
      <c r="N27" s="26"/>
      <c r="O27" s="26"/>
      <c r="P27"/>
    </row>
    <row r="28" spans="1:16" ht="48" customHeight="1">
      <c r="A28" s="128"/>
      <c r="B28" s="128"/>
      <c r="C28" s="128"/>
      <c r="D28" s="128"/>
      <c r="E28" s="128"/>
      <c r="F28" s="128"/>
      <c r="G28" s="128"/>
      <c r="H28" s="128"/>
      <c r="I28" s="8"/>
      <c r="J28" s="8"/>
      <c r="K28" s="8"/>
      <c r="L28" s="8"/>
      <c r="M28" s="8"/>
      <c r="N28" s="3"/>
      <c r="O28" s="3"/>
      <c r="P28" s="8"/>
    </row>
    <row r="29" spans="10:16" ht="14.25" customHeight="1">
      <c r="J29" s="4"/>
      <c r="K29" s="4"/>
      <c r="L29" s="4"/>
      <c r="M29" s="4"/>
      <c r="N29" s="36"/>
      <c r="O29" s="36"/>
      <c r="P29" s="4"/>
    </row>
    <row r="30" spans="10:16" ht="21.75" customHeight="1" thickBot="1">
      <c r="J30" s="4"/>
      <c r="K30" s="4"/>
      <c r="L30" s="4"/>
      <c r="M30" s="4"/>
      <c r="N30" s="36"/>
      <c r="O30" s="36"/>
      <c r="P30" s="4"/>
    </row>
    <row r="31" spans="1:256" ht="23.25" customHeight="1">
      <c r="A31" s="159" t="s">
        <v>52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1"/>
      <c r="Q31" s="128" t="s">
        <v>48</v>
      </c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 t="s">
        <v>48</v>
      </c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 t="s">
        <v>48</v>
      </c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 t="s">
        <v>48</v>
      </c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 t="s">
        <v>48</v>
      </c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 t="s">
        <v>48</v>
      </c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 t="s">
        <v>48</v>
      </c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 t="s">
        <v>48</v>
      </c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 t="s">
        <v>48</v>
      </c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 t="s">
        <v>48</v>
      </c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 t="s">
        <v>48</v>
      </c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 t="s">
        <v>48</v>
      </c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 t="s">
        <v>48</v>
      </c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 t="s">
        <v>48</v>
      </c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 t="s">
        <v>48</v>
      </c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</row>
    <row r="32" spans="1:255" ht="21.75" customHeight="1">
      <c r="A32" s="105"/>
      <c r="B32" s="11"/>
      <c r="C32" s="11"/>
      <c r="D32" s="11"/>
      <c r="E32" s="11"/>
      <c r="F32" s="11"/>
      <c r="G32" s="11"/>
      <c r="H32" s="11"/>
      <c r="I32" s="37"/>
      <c r="J32" s="12"/>
      <c r="K32" s="12"/>
      <c r="L32" s="12"/>
      <c r="M32" s="12"/>
      <c r="N32" s="106"/>
      <c r="O32" s="12"/>
      <c r="P32" s="107"/>
      <c r="Q32" s="11"/>
      <c r="R32" s="11"/>
      <c r="S32" s="11"/>
      <c r="T32" s="11"/>
      <c r="U32" s="11"/>
      <c r="V32" s="11"/>
      <c r="W32" s="11"/>
      <c r="X32" s="11"/>
      <c r="Y32" s="37"/>
      <c r="Z32" s="12"/>
      <c r="AA32" s="12"/>
      <c r="AB32" s="12"/>
      <c r="AC32" s="12"/>
      <c r="AD32" s="19"/>
      <c r="AE32" s="9"/>
      <c r="AG32" s="11"/>
      <c r="AH32" s="11"/>
      <c r="AI32" s="11"/>
      <c r="AJ32" s="11"/>
      <c r="AK32" s="11"/>
      <c r="AL32" s="11"/>
      <c r="AM32" s="11"/>
      <c r="AN32" s="11"/>
      <c r="AO32" s="37"/>
      <c r="AP32" s="12"/>
      <c r="AQ32" s="12"/>
      <c r="AR32" s="12"/>
      <c r="AS32" s="12"/>
      <c r="AT32" s="19"/>
      <c r="AU32" s="9"/>
      <c r="AW32" s="11"/>
      <c r="AX32" s="11"/>
      <c r="AY32" s="11"/>
      <c r="AZ32" s="11"/>
      <c r="BA32" s="11"/>
      <c r="BB32" s="11"/>
      <c r="BC32" s="11"/>
      <c r="BD32" s="11"/>
      <c r="BE32" s="37"/>
      <c r="BF32" s="12"/>
      <c r="BG32" s="12"/>
      <c r="BH32" s="12"/>
      <c r="BI32" s="12"/>
      <c r="BJ32" s="19"/>
      <c r="BK32" s="9"/>
      <c r="BM32" s="11"/>
      <c r="BN32" s="11"/>
      <c r="BO32" s="11"/>
      <c r="BP32" s="11"/>
      <c r="BQ32" s="11"/>
      <c r="BR32" s="11"/>
      <c r="BS32" s="11"/>
      <c r="BT32" s="11"/>
      <c r="BU32" s="37"/>
      <c r="BV32" s="12"/>
      <c r="BW32" s="12"/>
      <c r="BX32" s="12"/>
      <c r="BY32" s="12"/>
      <c r="BZ32" s="19"/>
      <c r="CA32" s="9"/>
      <c r="CC32" s="11"/>
      <c r="CD32" s="11"/>
      <c r="CE32" s="11"/>
      <c r="CF32" s="11"/>
      <c r="CG32" s="11"/>
      <c r="CH32" s="11"/>
      <c r="CI32" s="11"/>
      <c r="CJ32" s="11"/>
      <c r="CK32" s="37"/>
      <c r="CL32" s="12"/>
      <c r="CM32" s="12"/>
      <c r="CN32" s="12"/>
      <c r="CO32" s="12"/>
      <c r="CP32" s="19"/>
      <c r="CQ32" s="9"/>
      <c r="CS32" s="11"/>
      <c r="CT32" s="11"/>
      <c r="CU32" s="11"/>
      <c r="CV32" s="11"/>
      <c r="CW32" s="11"/>
      <c r="CX32" s="11"/>
      <c r="CY32" s="11"/>
      <c r="CZ32" s="11"/>
      <c r="DA32" s="37"/>
      <c r="DB32" s="12"/>
      <c r="DC32" s="12"/>
      <c r="DD32" s="12"/>
      <c r="DE32" s="12"/>
      <c r="DF32" s="19"/>
      <c r="DG32" s="9"/>
      <c r="DI32" s="11"/>
      <c r="DJ32" s="11"/>
      <c r="DK32" s="11"/>
      <c r="DL32" s="11"/>
      <c r="DM32" s="11"/>
      <c r="DN32" s="11"/>
      <c r="DO32" s="11"/>
      <c r="DP32" s="11"/>
      <c r="DQ32" s="37"/>
      <c r="DR32" s="12"/>
      <c r="DS32" s="12"/>
      <c r="DT32" s="12"/>
      <c r="DU32" s="12"/>
      <c r="DV32" s="19"/>
      <c r="DW32" s="9"/>
      <c r="DY32" s="11"/>
      <c r="DZ32" s="11"/>
      <c r="EA32" s="11"/>
      <c r="EB32" s="11"/>
      <c r="EC32" s="11"/>
      <c r="ED32" s="11"/>
      <c r="EE32" s="11"/>
      <c r="EF32" s="11"/>
      <c r="EG32" s="37"/>
      <c r="EH32" s="12"/>
      <c r="EI32" s="12"/>
      <c r="EJ32" s="12"/>
      <c r="EK32" s="12"/>
      <c r="EL32" s="19"/>
      <c r="EM32" s="9"/>
      <c r="EO32" s="11"/>
      <c r="EP32" s="11"/>
      <c r="EQ32" s="11"/>
      <c r="ER32" s="11"/>
      <c r="ES32" s="11"/>
      <c r="ET32" s="11"/>
      <c r="EU32" s="11"/>
      <c r="EV32" s="11"/>
      <c r="EW32" s="37"/>
      <c r="EX32" s="12"/>
      <c r="EY32" s="12"/>
      <c r="EZ32" s="12"/>
      <c r="FA32" s="12"/>
      <c r="FB32" s="19"/>
      <c r="FC32" s="9"/>
      <c r="FE32" s="11"/>
      <c r="FF32" s="11"/>
      <c r="FG32" s="11"/>
      <c r="FH32" s="11"/>
      <c r="FI32" s="11"/>
      <c r="FJ32" s="11"/>
      <c r="FK32" s="11"/>
      <c r="FL32" s="11"/>
      <c r="FM32" s="37"/>
      <c r="FN32" s="12"/>
      <c r="FO32" s="12"/>
      <c r="FP32" s="12"/>
      <c r="FQ32" s="12"/>
      <c r="FR32" s="19"/>
      <c r="FS32" s="9"/>
      <c r="FU32" s="11"/>
      <c r="FV32" s="11"/>
      <c r="FW32" s="11"/>
      <c r="FX32" s="11"/>
      <c r="FY32" s="11"/>
      <c r="FZ32" s="11"/>
      <c r="GA32" s="11"/>
      <c r="GB32" s="11"/>
      <c r="GC32" s="37"/>
      <c r="GD32" s="12"/>
      <c r="GE32" s="12"/>
      <c r="GF32" s="12"/>
      <c r="GG32" s="12"/>
      <c r="GH32" s="19"/>
      <c r="GI32" s="9"/>
      <c r="GK32" s="11"/>
      <c r="GL32" s="11"/>
      <c r="GM32" s="11"/>
      <c r="GN32" s="11"/>
      <c r="GO32" s="11"/>
      <c r="GP32" s="11"/>
      <c r="GQ32" s="11"/>
      <c r="GR32" s="11"/>
      <c r="GS32" s="37"/>
      <c r="GT32" s="12"/>
      <c r="GU32" s="12"/>
      <c r="GV32" s="12"/>
      <c r="GW32" s="12"/>
      <c r="GX32" s="19"/>
      <c r="GY32" s="9"/>
      <c r="HA32" s="11"/>
      <c r="HB32" s="11"/>
      <c r="HC32" s="11"/>
      <c r="HD32" s="11"/>
      <c r="HE32" s="11"/>
      <c r="HF32" s="11"/>
      <c r="HG32" s="11"/>
      <c r="HH32" s="11"/>
      <c r="HI32" s="37"/>
      <c r="HJ32" s="12"/>
      <c r="HK32" s="12"/>
      <c r="HL32" s="12"/>
      <c r="HM32" s="12"/>
      <c r="HN32" s="19"/>
      <c r="HO32" s="9"/>
      <c r="HQ32" s="11"/>
      <c r="HR32" s="11"/>
      <c r="HS32" s="11"/>
      <c r="HT32" s="11"/>
      <c r="HU32" s="11"/>
      <c r="HV32" s="11"/>
      <c r="HW32" s="11"/>
      <c r="HX32" s="11"/>
      <c r="HY32" s="37"/>
      <c r="HZ32" s="12"/>
      <c r="IA32" s="12"/>
      <c r="IB32" s="12"/>
      <c r="IC32" s="12"/>
      <c r="ID32" s="19"/>
      <c r="IE32" s="9"/>
      <c r="IG32" s="11"/>
      <c r="IH32" s="11"/>
      <c r="II32" s="11"/>
      <c r="IJ32" s="11"/>
      <c r="IK32" s="11"/>
      <c r="IL32" s="11"/>
      <c r="IM32" s="11"/>
      <c r="IN32" s="11"/>
      <c r="IO32" s="37"/>
      <c r="IP32" s="12"/>
      <c r="IQ32" s="12"/>
      <c r="IR32" s="12"/>
      <c r="IS32" s="12"/>
      <c r="IT32" s="19"/>
      <c r="IU32" s="9"/>
    </row>
    <row r="33" spans="1:256" ht="22.5" customHeight="1">
      <c r="A33" s="150" t="s">
        <v>0</v>
      </c>
      <c r="B33" s="172" t="s">
        <v>1</v>
      </c>
      <c r="C33" s="169" t="s">
        <v>7</v>
      </c>
      <c r="D33" s="156" t="s">
        <v>8</v>
      </c>
      <c r="E33" s="163" t="s">
        <v>44</v>
      </c>
      <c r="F33" s="156" t="s">
        <v>2</v>
      </c>
      <c r="G33" s="156" t="s">
        <v>3</v>
      </c>
      <c r="H33" s="156" t="s">
        <v>28</v>
      </c>
      <c r="I33" s="156" t="s">
        <v>32</v>
      </c>
      <c r="J33" s="147" t="s">
        <v>41</v>
      </c>
      <c r="K33" s="149"/>
      <c r="L33" s="149"/>
      <c r="M33" s="148"/>
      <c r="N33" s="135" t="s">
        <v>40</v>
      </c>
      <c r="O33" s="165" t="s">
        <v>50</v>
      </c>
      <c r="P33" s="166"/>
      <c r="Q33" s="128" t="s">
        <v>0</v>
      </c>
      <c r="R33" s="128" t="s">
        <v>1</v>
      </c>
      <c r="S33" s="128" t="s">
        <v>7</v>
      </c>
      <c r="T33" s="156" t="s">
        <v>8</v>
      </c>
      <c r="U33" s="128" t="s">
        <v>44</v>
      </c>
      <c r="V33" s="156" t="s">
        <v>2</v>
      </c>
      <c r="W33" s="156" t="s">
        <v>3</v>
      </c>
      <c r="X33" s="156" t="s">
        <v>28</v>
      </c>
      <c r="Y33" s="156" t="s">
        <v>32</v>
      </c>
      <c r="Z33" s="147" t="s">
        <v>41</v>
      </c>
      <c r="AA33" s="149"/>
      <c r="AB33" s="149"/>
      <c r="AC33" s="148"/>
      <c r="AD33" s="135" t="s">
        <v>40</v>
      </c>
      <c r="AE33" s="165" t="s">
        <v>47</v>
      </c>
      <c r="AF33" s="175"/>
      <c r="AG33" s="128" t="s">
        <v>0</v>
      </c>
      <c r="AH33" s="128" t="s">
        <v>1</v>
      </c>
      <c r="AI33" s="128" t="s">
        <v>7</v>
      </c>
      <c r="AJ33" s="156" t="s">
        <v>8</v>
      </c>
      <c r="AK33" s="128" t="s">
        <v>44</v>
      </c>
      <c r="AL33" s="156" t="s">
        <v>2</v>
      </c>
      <c r="AM33" s="156" t="s">
        <v>3</v>
      </c>
      <c r="AN33" s="156" t="s">
        <v>28</v>
      </c>
      <c r="AO33" s="156" t="s">
        <v>32</v>
      </c>
      <c r="AP33" s="147" t="s">
        <v>41</v>
      </c>
      <c r="AQ33" s="149"/>
      <c r="AR33" s="149"/>
      <c r="AS33" s="148"/>
      <c r="AT33" s="135" t="s">
        <v>40</v>
      </c>
      <c r="AU33" s="165" t="s">
        <v>47</v>
      </c>
      <c r="AV33" s="175"/>
      <c r="AW33" s="128" t="s">
        <v>0</v>
      </c>
      <c r="AX33" s="128" t="s">
        <v>1</v>
      </c>
      <c r="AY33" s="128" t="s">
        <v>7</v>
      </c>
      <c r="AZ33" s="156" t="s">
        <v>8</v>
      </c>
      <c r="BA33" s="128" t="s">
        <v>44</v>
      </c>
      <c r="BB33" s="156" t="s">
        <v>2</v>
      </c>
      <c r="BC33" s="156" t="s">
        <v>3</v>
      </c>
      <c r="BD33" s="156" t="s">
        <v>28</v>
      </c>
      <c r="BE33" s="156" t="s">
        <v>32</v>
      </c>
      <c r="BF33" s="147" t="s">
        <v>41</v>
      </c>
      <c r="BG33" s="149"/>
      <c r="BH33" s="149"/>
      <c r="BI33" s="148"/>
      <c r="BJ33" s="135" t="s">
        <v>40</v>
      </c>
      <c r="BK33" s="165" t="s">
        <v>47</v>
      </c>
      <c r="BL33" s="175"/>
      <c r="BM33" s="128" t="s">
        <v>0</v>
      </c>
      <c r="BN33" s="128" t="s">
        <v>1</v>
      </c>
      <c r="BO33" s="128" t="s">
        <v>7</v>
      </c>
      <c r="BP33" s="156" t="s">
        <v>8</v>
      </c>
      <c r="BQ33" s="128" t="s">
        <v>44</v>
      </c>
      <c r="BR33" s="156" t="s">
        <v>2</v>
      </c>
      <c r="BS33" s="156" t="s">
        <v>3</v>
      </c>
      <c r="BT33" s="156" t="s">
        <v>28</v>
      </c>
      <c r="BU33" s="156" t="s">
        <v>32</v>
      </c>
      <c r="BV33" s="147" t="s">
        <v>41</v>
      </c>
      <c r="BW33" s="149"/>
      <c r="BX33" s="149"/>
      <c r="BY33" s="148"/>
      <c r="BZ33" s="135" t="s">
        <v>40</v>
      </c>
      <c r="CA33" s="165" t="s">
        <v>47</v>
      </c>
      <c r="CB33" s="175"/>
      <c r="CC33" s="128" t="s">
        <v>0</v>
      </c>
      <c r="CD33" s="128" t="s">
        <v>1</v>
      </c>
      <c r="CE33" s="128" t="s">
        <v>7</v>
      </c>
      <c r="CF33" s="156" t="s">
        <v>8</v>
      </c>
      <c r="CG33" s="128" t="s">
        <v>44</v>
      </c>
      <c r="CH33" s="156" t="s">
        <v>2</v>
      </c>
      <c r="CI33" s="156" t="s">
        <v>3</v>
      </c>
      <c r="CJ33" s="156" t="s">
        <v>28</v>
      </c>
      <c r="CK33" s="156" t="s">
        <v>32</v>
      </c>
      <c r="CL33" s="147" t="s">
        <v>41</v>
      </c>
      <c r="CM33" s="149"/>
      <c r="CN33" s="149"/>
      <c r="CO33" s="148"/>
      <c r="CP33" s="135" t="s">
        <v>40</v>
      </c>
      <c r="CQ33" s="165" t="s">
        <v>47</v>
      </c>
      <c r="CR33" s="175"/>
      <c r="CS33" s="128" t="s">
        <v>0</v>
      </c>
      <c r="CT33" s="128" t="s">
        <v>1</v>
      </c>
      <c r="CU33" s="128" t="s">
        <v>7</v>
      </c>
      <c r="CV33" s="156" t="s">
        <v>8</v>
      </c>
      <c r="CW33" s="128" t="s">
        <v>44</v>
      </c>
      <c r="CX33" s="156" t="s">
        <v>2</v>
      </c>
      <c r="CY33" s="156" t="s">
        <v>3</v>
      </c>
      <c r="CZ33" s="156" t="s">
        <v>28</v>
      </c>
      <c r="DA33" s="156" t="s">
        <v>32</v>
      </c>
      <c r="DB33" s="147" t="s">
        <v>41</v>
      </c>
      <c r="DC33" s="149"/>
      <c r="DD33" s="149"/>
      <c r="DE33" s="148"/>
      <c r="DF33" s="135" t="s">
        <v>40</v>
      </c>
      <c r="DG33" s="165" t="s">
        <v>47</v>
      </c>
      <c r="DH33" s="175"/>
      <c r="DI33" s="128" t="s">
        <v>0</v>
      </c>
      <c r="DJ33" s="128" t="s">
        <v>1</v>
      </c>
      <c r="DK33" s="128" t="s">
        <v>7</v>
      </c>
      <c r="DL33" s="156" t="s">
        <v>8</v>
      </c>
      <c r="DM33" s="128" t="s">
        <v>44</v>
      </c>
      <c r="DN33" s="156" t="s">
        <v>2</v>
      </c>
      <c r="DO33" s="156" t="s">
        <v>3</v>
      </c>
      <c r="DP33" s="156" t="s">
        <v>28</v>
      </c>
      <c r="DQ33" s="156" t="s">
        <v>32</v>
      </c>
      <c r="DR33" s="147" t="s">
        <v>41</v>
      </c>
      <c r="DS33" s="149"/>
      <c r="DT33" s="149"/>
      <c r="DU33" s="148"/>
      <c r="DV33" s="135" t="s">
        <v>40</v>
      </c>
      <c r="DW33" s="165" t="s">
        <v>47</v>
      </c>
      <c r="DX33" s="175"/>
      <c r="DY33" s="128" t="s">
        <v>0</v>
      </c>
      <c r="DZ33" s="128" t="s">
        <v>1</v>
      </c>
      <c r="EA33" s="128" t="s">
        <v>7</v>
      </c>
      <c r="EB33" s="156" t="s">
        <v>8</v>
      </c>
      <c r="EC33" s="128" t="s">
        <v>44</v>
      </c>
      <c r="ED33" s="156" t="s">
        <v>2</v>
      </c>
      <c r="EE33" s="156" t="s">
        <v>3</v>
      </c>
      <c r="EF33" s="156" t="s">
        <v>28</v>
      </c>
      <c r="EG33" s="156" t="s">
        <v>32</v>
      </c>
      <c r="EH33" s="147" t="s">
        <v>41</v>
      </c>
      <c r="EI33" s="149"/>
      <c r="EJ33" s="149"/>
      <c r="EK33" s="148"/>
      <c r="EL33" s="135" t="s">
        <v>40</v>
      </c>
      <c r="EM33" s="165" t="s">
        <v>47</v>
      </c>
      <c r="EN33" s="175"/>
      <c r="EO33" s="128" t="s">
        <v>0</v>
      </c>
      <c r="EP33" s="128" t="s">
        <v>1</v>
      </c>
      <c r="EQ33" s="128" t="s">
        <v>7</v>
      </c>
      <c r="ER33" s="156" t="s">
        <v>8</v>
      </c>
      <c r="ES33" s="128" t="s">
        <v>44</v>
      </c>
      <c r="ET33" s="156" t="s">
        <v>2</v>
      </c>
      <c r="EU33" s="156" t="s">
        <v>3</v>
      </c>
      <c r="EV33" s="156" t="s">
        <v>28</v>
      </c>
      <c r="EW33" s="156" t="s">
        <v>32</v>
      </c>
      <c r="EX33" s="147" t="s">
        <v>41</v>
      </c>
      <c r="EY33" s="149"/>
      <c r="EZ33" s="149"/>
      <c r="FA33" s="148"/>
      <c r="FB33" s="135" t="s">
        <v>40</v>
      </c>
      <c r="FC33" s="165" t="s">
        <v>47</v>
      </c>
      <c r="FD33" s="175"/>
      <c r="FE33" s="128" t="s">
        <v>0</v>
      </c>
      <c r="FF33" s="128" t="s">
        <v>1</v>
      </c>
      <c r="FG33" s="128" t="s">
        <v>7</v>
      </c>
      <c r="FH33" s="156" t="s">
        <v>8</v>
      </c>
      <c r="FI33" s="128" t="s">
        <v>44</v>
      </c>
      <c r="FJ33" s="156" t="s">
        <v>2</v>
      </c>
      <c r="FK33" s="156" t="s">
        <v>3</v>
      </c>
      <c r="FL33" s="156" t="s">
        <v>28</v>
      </c>
      <c r="FM33" s="156" t="s">
        <v>32</v>
      </c>
      <c r="FN33" s="147" t="s">
        <v>41</v>
      </c>
      <c r="FO33" s="149"/>
      <c r="FP33" s="149"/>
      <c r="FQ33" s="148"/>
      <c r="FR33" s="135" t="s">
        <v>40</v>
      </c>
      <c r="FS33" s="165" t="s">
        <v>47</v>
      </c>
      <c r="FT33" s="175"/>
      <c r="FU33" s="128" t="s">
        <v>0</v>
      </c>
      <c r="FV33" s="128" t="s">
        <v>1</v>
      </c>
      <c r="FW33" s="128" t="s">
        <v>7</v>
      </c>
      <c r="FX33" s="156" t="s">
        <v>8</v>
      </c>
      <c r="FY33" s="128" t="s">
        <v>44</v>
      </c>
      <c r="FZ33" s="156" t="s">
        <v>2</v>
      </c>
      <c r="GA33" s="156" t="s">
        <v>3</v>
      </c>
      <c r="GB33" s="156" t="s">
        <v>28</v>
      </c>
      <c r="GC33" s="156" t="s">
        <v>32</v>
      </c>
      <c r="GD33" s="147" t="s">
        <v>41</v>
      </c>
      <c r="GE33" s="149"/>
      <c r="GF33" s="149"/>
      <c r="GG33" s="148"/>
      <c r="GH33" s="135" t="s">
        <v>40</v>
      </c>
      <c r="GI33" s="165" t="s">
        <v>47</v>
      </c>
      <c r="GJ33" s="175"/>
      <c r="GK33" s="128" t="s">
        <v>0</v>
      </c>
      <c r="GL33" s="128" t="s">
        <v>1</v>
      </c>
      <c r="GM33" s="128" t="s">
        <v>7</v>
      </c>
      <c r="GN33" s="156" t="s">
        <v>8</v>
      </c>
      <c r="GO33" s="128" t="s">
        <v>44</v>
      </c>
      <c r="GP33" s="156" t="s">
        <v>2</v>
      </c>
      <c r="GQ33" s="156" t="s">
        <v>3</v>
      </c>
      <c r="GR33" s="156" t="s">
        <v>28</v>
      </c>
      <c r="GS33" s="156" t="s">
        <v>32</v>
      </c>
      <c r="GT33" s="147" t="s">
        <v>41</v>
      </c>
      <c r="GU33" s="149"/>
      <c r="GV33" s="149"/>
      <c r="GW33" s="148"/>
      <c r="GX33" s="135" t="s">
        <v>40</v>
      </c>
      <c r="GY33" s="165" t="s">
        <v>47</v>
      </c>
      <c r="GZ33" s="175"/>
      <c r="HA33" s="128" t="s">
        <v>0</v>
      </c>
      <c r="HB33" s="128" t="s">
        <v>1</v>
      </c>
      <c r="HC33" s="128" t="s">
        <v>7</v>
      </c>
      <c r="HD33" s="156" t="s">
        <v>8</v>
      </c>
      <c r="HE33" s="128" t="s">
        <v>44</v>
      </c>
      <c r="HF33" s="156" t="s">
        <v>2</v>
      </c>
      <c r="HG33" s="156" t="s">
        <v>3</v>
      </c>
      <c r="HH33" s="156" t="s">
        <v>28</v>
      </c>
      <c r="HI33" s="156" t="s">
        <v>32</v>
      </c>
      <c r="HJ33" s="147" t="s">
        <v>41</v>
      </c>
      <c r="HK33" s="149"/>
      <c r="HL33" s="149"/>
      <c r="HM33" s="148"/>
      <c r="HN33" s="135" t="s">
        <v>40</v>
      </c>
      <c r="HO33" s="165" t="s">
        <v>47</v>
      </c>
      <c r="HP33" s="175"/>
      <c r="HQ33" s="128" t="s">
        <v>0</v>
      </c>
      <c r="HR33" s="128" t="s">
        <v>1</v>
      </c>
      <c r="HS33" s="128" t="s">
        <v>7</v>
      </c>
      <c r="HT33" s="156" t="s">
        <v>8</v>
      </c>
      <c r="HU33" s="128" t="s">
        <v>44</v>
      </c>
      <c r="HV33" s="156" t="s">
        <v>2</v>
      </c>
      <c r="HW33" s="156" t="s">
        <v>3</v>
      </c>
      <c r="HX33" s="156" t="s">
        <v>28</v>
      </c>
      <c r="HY33" s="156" t="s">
        <v>32</v>
      </c>
      <c r="HZ33" s="147" t="s">
        <v>41</v>
      </c>
      <c r="IA33" s="149"/>
      <c r="IB33" s="149"/>
      <c r="IC33" s="148"/>
      <c r="ID33" s="135" t="s">
        <v>40</v>
      </c>
      <c r="IE33" s="165" t="s">
        <v>47</v>
      </c>
      <c r="IF33" s="175"/>
      <c r="IG33" s="128" t="s">
        <v>0</v>
      </c>
      <c r="IH33" s="128" t="s">
        <v>1</v>
      </c>
      <c r="II33" s="128" t="s">
        <v>7</v>
      </c>
      <c r="IJ33" s="156" t="s">
        <v>8</v>
      </c>
      <c r="IK33" s="128" t="s">
        <v>44</v>
      </c>
      <c r="IL33" s="156" t="s">
        <v>2</v>
      </c>
      <c r="IM33" s="156" t="s">
        <v>3</v>
      </c>
      <c r="IN33" s="156" t="s">
        <v>28</v>
      </c>
      <c r="IO33" s="156" t="s">
        <v>32</v>
      </c>
      <c r="IP33" s="147" t="s">
        <v>41</v>
      </c>
      <c r="IQ33" s="149"/>
      <c r="IR33" s="149"/>
      <c r="IS33" s="148"/>
      <c r="IT33" s="135" t="s">
        <v>40</v>
      </c>
      <c r="IU33" s="165" t="s">
        <v>47</v>
      </c>
      <c r="IV33" s="175"/>
    </row>
    <row r="34" spans="1:256" ht="19.5" customHeight="1">
      <c r="A34" s="151"/>
      <c r="B34" s="173"/>
      <c r="C34" s="170"/>
      <c r="D34" s="157"/>
      <c r="E34" s="163"/>
      <c r="F34" s="157"/>
      <c r="G34" s="157"/>
      <c r="H34" s="157"/>
      <c r="I34" s="157"/>
      <c r="J34" s="147" t="s">
        <v>33</v>
      </c>
      <c r="K34" s="148"/>
      <c r="L34" s="147" t="s">
        <v>34</v>
      </c>
      <c r="M34" s="148"/>
      <c r="N34" s="136"/>
      <c r="O34" s="167"/>
      <c r="P34" s="168"/>
      <c r="Q34" s="128"/>
      <c r="R34" s="128"/>
      <c r="S34" s="128"/>
      <c r="T34" s="157"/>
      <c r="U34" s="128"/>
      <c r="V34" s="157"/>
      <c r="W34" s="157"/>
      <c r="X34" s="157"/>
      <c r="Y34" s="157"/>
      <c r="Z34" s="147" t="s">
        <v>33</v>
      </c>
      <c r="AA34" s="148"/>
      <c r="AB34" s="147" t="s">
        <v>34</v>
      </c>
      <c r="AC34" s="148"/>
      <c r="AD34" s="136"/>
      <c r="AE34" s="128"/>
      <c r="AF34" s="128"/>
      <c r="AG34" s="128"/>
      <c r="AH34" s="128"/>
      <c r="AI34" s="128"/>
      <c r="AJ34" s="157"/>
      <c r="AK34" s="128"/>
      <c r="AL34" s="157"/>
      <c r="AM34" s="157"/>
      <c r="AN34" s="157"/>
      <c r="AO34" s="157"/>
      <c r="AP34" s="147" t="s">
        <v>33</v>
      </c>
      <c r="AQ34" s="148"/>
      <c r="AR34" s="147" t="s">
        <v>34</v>
      </c>
      <c r="AS34" s="148"/>
      <c r="AT34" s="136"/>
      <c r="AU34" s="128"/>
      <c r="AV34" s="128"/>
      <c r="AW34" s="128"/>
      <c r="AX34" s="128"/>
      <c r="AY34" s="128"/>
      <c r="AZ34" s="157"/>
      <c r="BA34" s="128"/>
      <c r="BB34" s="157"/>
      <c r="BC34" s="157"/>
      <c r="BD34" s="157"/>
      <c r="BE34" s="157"/>
      <c r="BF34" s="147" t="s">
        <v>33</v>
      </c>
      <c r="BG34" s="148"/>
      <c r="BH34" s="147" t="s">
        <v>34</v>
      </c>
      <c r="BI34" s="148"/>
      <c r="BJ34" s="136"/>
      <c r="BK34" s="128"/>
      <c r="BL34" s="128"/>
      <c r="BM34" s="128"/>
      <c r="BN34" s="128"/>
      <c r="BO34" s="128"/>
      <c r="BP34" s="157"/>
      <c r="BQ34" s="128"/>
      <c r="BR34" s="157"/>
      <c r="BS34" s="157"/>
      <c r="BT34" s="157"/>
      <c r="BU34" s="157"/>
      <c r="BV34" s="147" t="s">
        <v>33</v>
      </c>
      <c r="BW34" s="148"/>
      <c r="BX34" s="147" t="s">
        <v>34</v>
      </c>
      <c r="BY34" s="148"/>
      <c r="BZ34" s="136"/>
      <c r="CA34" s="128"/>
      <c r="CB34" s="128"/>
      <c r="CC34" s="128"/>
      <c r="CD34" s="128"/>
      <c r="CE34" s="128"/>
      <c r="CF34" s="157"/>
      <c r="CG34" s="128"/>
      <c r="CH34" s="157"/>
      <c r="CI34" s="157"/>
      <c r="CJ34" s="157"/>
      <c r="CK34" s="157"/>
      <c r="CL34" s="147" t="s">
        <v>33</v>
      </c>
      <c r="CM34" s="148"/>
      <c r="CN34" s="147" t="s">
        <v>34</v>
      </c>
      <c r="CO34" s="148"/>
      <c r="CP34" s="136"/>
      <c r="CQ34" s="128"/>
      <c r="CR34" s="128"/>
      <c r="CS34" s="128"/>
      <c r="CT34" s="128"/>
      <c r="CU34" s="128"/>
      <c r="CV34" s="157"/>
      <c r="CW34" s="128"/>
      <c r="CX34" s="157"/>
      <c r="CY34" s="157"/>
      <c r="CZ34" s="157"/>
      <c r="DA34" s="157"/>
      <c r="DB34" s="147" t="s">
        <v>33</v>
      </c>
      <c r="DC34" s="148"/>
      <c r="DD34" s="147" t="s">
        <v>34</v>
      </c>
      <c r="DE34" s="148"/>
      <c r="DF34" s="136"/>
      <c r="DG34" s="128"/>
      <c r="DH34" s="128"/>
      <c r="DI34" s="128"/>
      <c r="DJ34" s="128"/>
      <c r="DK34" s="128"/>
      <c r="DL34" s="157"/>
      <c r="DM34" s="128"/>
      <c r="DN34" s="157"/>
      <c r="DO34" s="157"/>
      <c r="DP34" s="157"/>
      <c r="DQ34" s="157"/>
      <c r="DR34" s="147" t="s">
        <v>33</v>
      </c>
      <c r="DS34" s="148"/>
      <c r="DT34" s="147" t="s">
        <v>34</v>
      </c>
      <c r="DU34" s="148"/>
      <c r="DV34" s="136"/>
      <c r="DW34" s="128"/>
      <c r="DX34" s="128"/>
      <c r="DY34" s="128"/>
      <c r="DZ34" s="128"/>
      <c r="EA34" s="128"/>
      <c r="EB34" s="157"/>
      <c r="EC34" s="128"/>
      <c r="ED34" s="157"/>
      <c r="EE34" s="157"/>
      <c r="EF34" s="157"/>
      <c r="EG34" s="157"/>
      <c r="EH34" s="147" t="s">
        <v>33</v>
      </c>
      <c r="EI34" s="148"/>
      <c r="EJ34" s="147" t="s">
        <v>34</v>
      </c>
      <c r="EK34" s="148"/>
      <c r="EL34" s="136"/>
      <c r="EM34" s="128"/>
      <c r="EN34" s="128"/>
      <c r="EO34" s="128"/>
      <c r="EP34" s="128"/>
      <c r="EQ34" s="128"/>
      <c r="ER34" s="157"/>
      <c r="ES34" s="128"/>
      <c r="ET34" s="157"/>
      <c r="EU34" s="157"/>
      <c r="EV34" s="157"/>
      <c r="EW34" s="157"/>
      <c r="EX34" s="147" t="s">
        <v>33</v>
      </c>
      <c r="EY34" s="148"/>
      <c r="EZ34" s="147" t="s">
        <v>34</v>
      </c>
      <c r="FA34" s="148"/>
      <c r="FB34" s="136"/>
      <c r="FC34" s="128"/>
      <c r="FD34" s="128"/>
      <c r="FE34" s="128"/>
      <c r="FF34" s="128"/>
      <c r="FG34" s="128"/>
      <c r="FH34" s="157"/>
      <c r="FI34" s="128"/>
      <c r="FJ34" s="157"/>
      <c r="FK34" s="157"/>
      <c r="FL34" s="157"/>
      <c r="FM34" s="157"/>
      <c r="FN34" s="147" t="s">
        <v>33</v>
      </c>
      <c r="FO34" s="148"/>
      <c r="FP34" s="147" t="s">
        <v>34</v>
      </c>
      <c r="FQ34" s="148"/>
      <c r="FR34" s="136"/>
      <c r="FS34" s="128"/>
      <c r="FT34" s="128"/>
      <c r="FU34" s="128"/>
      <c r="FV34" s="128"/>
      <c r="FW34" s="128"/>
      <c r="FX34" s="157"/>
      <c r="FY34" s="128"/>
      <c r="FZ34" s="157"/>
      <c r="GA34" s="157"/>
      <c r="GB34" s="157"/>
      <c r="GC34" s="157"/>
      <c r="GD34" s="147" t="s">
        <v>33</v>
      </c>
      <c r="GE34" s="148"/>
      <c r="GF34" s="147" t="s">
        <v>34</v>
      </c>
      <c r="GG34" s="148"/>
      <c r="GH34" s="136"/>
      <c r="GI34" s="128"/>
      <c r="GJ34" s="128"/>
      <c r="GK34" s="128"/>
      <c r="GL34" s="128"/>
      <c r="GM34" s="128"/>
      <c r="GN34" s="157"/>
      <c r="GO34" s="128"/>
      <c r="GP34" s="157"/>
      <c r="GQ34" s="157"/>
      <c r="GR34" s="157"/>
      <c r="GS34" s="157"/>
      <c r="GT34" s="147" t="s">
        <v>33</v>
      </c>
      <c r="GU34" s="148"/>
      <c r="GV34" s="147" t="s">
        <v>34</v>
      </c>
      <c r="GW34" s="148"/>
      <c r="GX34" s="136"/>
      <c r="GY34" s="128"/>
      <c r="GZ34" s="128"/>
      <c r="HA34" s="128"/>
      <c r="HB34" s="128"/>
      <c r="HC34" s="128"/>
      <c r="HD34" s="157"/>
      <c r="HE34" s="128"/>
      <c r="HF34" s="157"/>
      <c r="HG34" s="157"/>
      <c r="HH34" s="157"/>
      <c r="HI34" s="157"/>
      <c r="HJ34" s="147" t="s">
        <v>33</v>
      </c>
      <c r="HK34" s="148"/>
      <c r="HL34" s="147" t="s">
        <v>34</v>
      </c>
      <c r="HM34" s="148"/>
      <c r="HN34" s="136"/>
      <c r="HO34" s="128"/>
      <c r="HP34" s="128"/>
      <c r="HQ34" s="128"/>
      <c r="HR34" s="128"/>
      <c r="HS34" s="128"/>
      <c r="HT34" s="157"/>
      <c r="HU34" s="128"/>
      <c r="HV34" s="157"/>
      <c r="HW34" s="157"/>
      <c r="HX34" s="157"/>
      <c r="HY34" s="157"/>
      <c r="HZ34" s="147" t="s">
        <v>33</v>
      </c>
      <c r="IA34" s="148"/>
      <c r="IB34" s="147" t="s">
        <v>34</v>
      </c>
      <c r="IC34" s="148"/>
      <c r="ID34" s="136"/>
      <c r="IE34" s="128"/>
      <c r="IF34" s="128"/>
      <c r="IG34" s="128"/>
      <c r="IH34" s="128"/>
      <c r="II34" s="128"/>
      <c r="IJ34" s="157"/>
      <c r="IK34" s="128"/>
      <c r="IL34" s="157"/>
      <c r="IM34" s="157"/>
      <c r="IN34" s="157"/>
      <c r="IO34" s="157"/>
      <c r="IP34" s="147" t="s">
        <v>33</v>
      </c>
      <c r="IQ34" s="148"/>
      <c r="IR34" s="147" t="s">
        <v>34</v>
      </c>
      <c r="IS34" s="148"/>
      <c r="IT34" s="136"/>
      <c r="IU34" s="128"/>
      <c r="IV34" s="128"/>
    </row>
    <row r="35" spans="1:256" ht="19.5" customHeight="1">
      <c r="A35" s="152"/>
      <c r="B35" s="174"/>
      <c r="C35" s="171"/>
      <c r="D35" s="158"/>
      <c r="E35" s="164"/>
      <c r="F35" s="158"/>
      <c r="G35" s="158"/>
      <c r="H35" s="158"/>
      <c r="I35" s="158"/>
      <c r="J35" s="42" t="s">
        <v>29</v>
      </c>
      <c r="K35" s="104" t="s">
        <v>30</v>
      </c>
      <c r="L35" s="42" t="s">
        <v>29</v>
      </c>
      <c r="M35" s="104" t="s">
        <v>30</v>
      </c>
      <c r="N35" s="137"/>
      <c r="O35" s="38">
        <v>2024</v>
      </c>
      <c r="P35" s="38">
        <v>2023</v>
      </c>
      <c r="Q35" s="128"/>
      <c r="R35" s="128"/>
      <c r="S35" s="128"/>
      <c r="T35" s="158"/>
      <c r="U35" s="128"/>
      <c r="V35" s="158"/>
      <c r="W35" s="158"/>
      <c r="X35" s="158"/>
      <c r="Y35" s="158"/>
      <c r="Z35" s="42" t="s">
        <v>29</v>
      </c>
      <c r="AA35" s="42" t="s">
        <v>30</v>
      </c>
      <c r="AB35" s="42" t="s">
        <v>29</v>
      </c>
      <c r="AC35" s="42" t="s">
        <v>30</v>
      </c>
      <c r="AD35" s="137"/>
      <c r="AE35" s="38">
        <v>2021</v>
      </c>
      <c r="AF35" s="43">
        <v>2020</v>
      </c>
      <c r="AG35" s="128"/>
      <c r="AH35" s="128"/>
      <c r="AI35" s="128"/>
      <c r="AJ35" s="158"/>
      <c r="AK35" s="128"/>
      <c r="AL35" s="158"/>
      <c r="AM35" s="158"/>
      <c r="AN35" s="158"/>
      <c r="AO35" s="158"/>
      <c r="AP35" s="42" t="s">
        <v>29</v>
      </c>
      <c r="AQ35" s="42" t="s">
        <v>30</v>
      </c>
      <c r="AR35" s="42" t="s">
        <v>29</v>
      </c>
      <c r="AS35" s="42" t="s">
        <v>30</v>
      </c>
      <c r="AT35" s="137"/>
      <c r="AU35" s="38">
        <v>2021</v>
      </c>
      <c r="AV35" s="43">
        <v>2020</v>
      </c>
      <c r="AW35" s="128"/>
      <c r="AX35" s="128"/>
      <c r="AY35" s="128"/>
      <c r="AZ35" s="158"/>
      <c r="BA35" s="128"/>
      <c r="BB35" s="158"/>
      <c r="BC35" s="158"/>
      <c r="BD35" s="158"/>
      <c r="BE35" s="158"/>
      <c r="BF35" s="42" t="s">
        <v>29</v>
      </c>
      <c r="BG35" s="42" t="s">
        <v>30</v>
      </c>
      <c r="BH35" s="42" t="s">
        <v>29</v>
      </c>
      <c r="BI35" s="42" t="s">
        <v>30</v>
      </c>
      <c r="BJ35" s="137"/>
      <c r="BK35" s="38">
        <v>2021</v>
      </c>
      <c r="BL35" s="43">
        <v>2020</v>
      </c>
      <c r="BM35" s="128"/>
      <c r="BN35" s="128"/>
      <c r="BO35" s="128"/>
      <c r="BP35" s="158"/>
      <c r="BQ35" s="128"/>
      <c r="BR35" s="158"/>
      <c r="BS35" s="158"/>
      <c r="BT35" s="158"/>
      <c r="BU35" s="158"/>
      <c r="BV35" s="42" t="s">
        <v>29</v>
      </c>
      <c r="BW35" s="42" t="s">
        <v>30</v>
      </c>
      <c r="BX35" s="42" t="s">
        <v>29</v>
      </c>
      <c r="BY35" s="42" t="s">
        <v>30</v>
      </c>
      <c r="BZ35" s="137"/>
      <c r="CA35" s="38">
        <v>2021</v>
      </c>
      <c r="CB35" s="43">
        <v>2020</v>
      </c>
      <c r="CC35" s="128"/>
      <c r="CD35" s="128"/>
      <c r="CE35" s="128"/>
      <c r="CF35" s="158"/>
      <c r="CG35" s="128"/>
      <c r="CH35" s="158"/>
      <c r="CI35" s="158"/>
      <c r="CJ35" s="158"/>
      <c r="CK35" s="158"/>
      <c r="CL35" s="42" t="s">
        <v>29</v>
      </c>
      <c r="CM35" s="42" t="s">
        <v>30</v>
      </c>
      <c r="CN35" s="42" t="s">
        <v>29</v>
      </c>
      <c r="CO35" s="42" t="s">
        <v>30</v>
      </c>
      <c r="CP35" s="137"/>
      <c r="CQ35" s="38">
        <v>2021</v>
      </c>
      <c r="CR35" s="43">
        <v>2020</v>
      </c>
      <c r="CS35" s="128"/>
      <c r="CT35" s="128"/>
      <c r="CU35" s="128"/>
      <c r="CV35" s="158"/>
      <c r="CW35" s="128"/>
      <c r="CX35" s="158"/>
      <c r="CY35" s="158"/>
      <c r="CZ35" s="158"/>
      <c r="DA35" s="158"/>
      <c r="DB35" s="42" t="s">
        <v>29</v>
      </c>
      <c r="DC35" s="42" t="s">
        <v>30</v>
      </c>
      <c r="DD35" s="42" t="s">
        <v>29</v>
      </c>
      <c r="DE35" s="42" t="s">
        <v>30</v>
      </c>
      <c r="DF35" s="137"/>
      <c r="DG35" s="38">
        <v>2021</v>
      </c>
      <c r="DH35" s="43">
        <v>2020</v>
      </c>
      <c r="DI35" s="128"/>
      <c r="DJ35" s="128"/>
      <c r="DK35" s="128"/>
      <c r="DL35" s="158"/>
      <c r="DM35" s="128"/>
      <c r="DN35" s="158"/>
      <c r="DO35" s="158"/>
      <c r="DP35" s="158"/>
      <c r="DQ35" s="158"/>
      <c r="DR35" s="42" t="s">
        <v>29</v>
      </c>
      <c r="DS35" s="42" t="s">
        <v>30</v>
      </c>
      <c r="DT35" s="42" t="s">
        <v>29</v>
      </c>
      <c r="DU35" s="42" t="s">
        <v>30</v>
      </c>
      <c r="DV35" s="137"/>
      <c r="DW35" s="38">
        <v>2021</v>
      </c>
      <c r="DX35" s="43">
        <v>2020</v>
      </c>
      <c r="DY35" s="128"/>
      <c r="DZ35" s="128"/>
      <c r="EA35" s="128"/>
      <c r="EB35" s="158"/>
      <c r="EC35" s="128"/>
      <c r="ED35" s="158"/>
      <c r="EE35" s="158"/>
      <c r="EF35" s="158"/>
      <c r="EG35" s="158"/>
      <c r="EH35" s="42" t="s">
        <v>29</v>
      </c>
      <c r="EI35" s="42" t="s">
        <v>30</v>
      </c>
      <c r="EJ35" s="42" t="s">
        <v>29</v>
      </c>
      <c r="EK35" s="42" t="s">
        <v>30</v>
      </c>
      <c r="EL35" s="137"/>
      <c r="EM35" s="38">
        <v>2021</v>
      </c>
      <c r="EN35" s="43">
        <v>2020</v>
      </c>
      <c r="EO35" s="128"/>
      <c r="EP35" s="128"/>
      <c r="EQ35" s="128"/>
      <c r="ER35" s="158"/>
      <c r="ES35" s="128"/>
      <c r="ET35" s="158"/>
      <c r="EU35" s="158"/>
      <c r="EV35" s="158"/>
      <c r="EW35" s="158"/>
      <c r="EX35" s="42" t="s">
        <v>29</v>
      </c>
      <c r="EY35" s="42" t="s">
        <v>30</v>
      </c>
      <c r="EZ35" s="42" t="s">
        <v>29</v>
      </c>
      <c r="FA35" s="42" t="s">
        <v>30</v>
      </c>
      <c r="FB35" s="137"/>
      <c r="FC35" s="38">
        <v>2021</v>
      </c>
      <c r="FD35" s="43">
        <v>2020</v>
      </c>
      <c r="FE35" s="128"/>
      <c r="FF35" s="128"/>
      <c r="FG35" s="128"/>
      <c r="FH35" s="158"/>
      <c r="FI35" s="128"/>
      <c r="FJ35" s="158"/>
      <c r="FK35" s="158"/>
      <c r="FL35" s="158"/>
      <c r="FM35" s="158"/>
      <c r="FN35" s="42" t="s">
        <v>29</v>
      </c>
      <c r="FO35" s="42" t="s">
        <v>30</v>
      </c>
      <c r="FP35" s="42" t="s">
        <v>29</v>
      </c>
      <c r="FQ35" s="42" t="s">
        <v>30</v>
      </c>
      <c r="FR35" s="137"/>
      <c r="FS35" s="38">
        <v>2021</v>
      </c>
      <c r="FT35" s="43">
        <v>2020</v>
      </c>
      <c r="FU35" s="128"/>
      <c r="FV35" s="128"/>
      <c r="FW35" s="128"/>
      <c r="FX35" s="158"/>
      <c r="FY35" s="128"/>
      <c r="FZ35" s="158"/>
      <c r="GA35" s="158"/>
      <c r="GB35" s="158"/>
      <c r="GC35" s="158"/>
      <c r="GD35" s="42" t="s">
        <v>29</v>
      </c>
      <c r="GE35" s="42" t="s">
        <v>30</v>
      </c>
      <c r="GF35" s="42" t="s">
        <v>29</v>
      </c>
      <c r="GG35" s="42" t="s">
        <v>30</v>
      </c>
      <c r="GH35" s="137"/>
      <c r="GI35" s="38">
        <v>2021</v>
      </c>
      <c r="GJ35" s="43">
        <v>2020</v>
      </c>
      <c r="GK35" s="128"/>
      <c r="GL35" s="128"/>
      <c r="GM35" s="128"/>
      <c r="GN35" s="158"/>
      <c r="GO35" s="128"/>
      <c r="GP35" s="158"/>
      <c r="GQ35" s="158"/>
      <c r="GR35" s="158"/>
      <c r="GS35" s="158"/>
      <c r="GT35" s="42" t="s">
        <v>29</v>
      </c>
      <c r="GU35" s="42" t="s">
        <v>30</v>
      </c>
      <c r="GV35" s="42" t="s">
        <v>29</v>
      </c>
      <c r="GW35" s="42" t="s">
        <v>30</v>
      </c>
      <c r="GX35" s="137"/>
      <c r="GY35" s="38">
        <v>2021</v>
      </c>
      <c r="GZ35" s="43">
        <v>2020</v>
      </c>
      <c r="HA35" s="128"/>
      <c r="HB35" s="128"/>
      <c r="HC35" s="128"/>
      <c r="HD35" s="158"/>
      <c r="HE35" s="128"/>
      <c r="HF35" s="158"/>
      <c r="HG35" s="158"/>
      <c r="HH35" s="158"/>
      <c r="HI35" s="158"/>
      <c r="HJ35" s="42" t="s">
        <v>29</v>
      </c>
      <c r="HK35" s="42" t="s">
        <v>30</v>
      </c>
      <c r="HL35" s="42" t="s">
        <v>29</v>
      </c>
      <c r="HM35" s="42" t="s">
        <v>30</v>
      </c>
      <c r="HN35" s="137"/>
      <c r="HO35" s="38">
        <v>2021</v>
      </c>
      <c r="HP35" s="43">
        <v>2020</v>
      </c>
      <c r="HQ35" s="128"/>
      <c r="HR35" s="128"/>
      <c r="HS35" s="128"/>
      <c r="HT35" s="158"/>
      <c r="HU35" s="128"/>
      <c r="HV35" s="158"/>
      <c r="HW35" s="158"/>
      <c r="HX35" s="158"/>
      <c r="HY35" s="158"/>
      <c r="HZ35" s="42" t="s">
        <v>29</v>
      </c>
      <c r="IA35" s="42" t="s">
        <v>30</v>
      </c>
      <c r="IB35" s="42" t="s">
        <v>29</v>
      </c>
      <c r="IC35" s="42" t="s">
        <v>30</v>
      </c>
      <c r="ID35" s="137"/>
      <c r="IE35" s="38">
        <v>2021</v>
      </c>
      <c r="IF35" s="43">
        <v>2020</v>
      </c>
      <c r="IG35" s="128"/>
      <c r="IH35" s="128"/>
      <c r="II35" s="128"/>
      <c r="IJ35" s="158"/>
      <c r="IK35" s="128"/>
      <c r="IL35" s="158"/>
      <c r="IM35" s="158"/>
      <c r="IN35" s="158"/>
      <c r="IO35" s="158"/>
      <c r="IP35" s="42" t="s">
        <v>29</v>
      </c>
      <c r="IQ35" s="42" t="s">
        <v>30</v>
      </c>
      <c r="IR35" s="42" t="s">
        <v>29</v>
      </c>
      <c r="IS35" s="42" t="s">
        <v>30</v>
      </c>
      <c r="IT35" s="137"/>
      <c r="IU35" s="38">
        <v>2021</v>
      </c>
      <c r="IV35" s="43">
        <v>2020</v>
      </c>
    </row>
    <row r="36" spans="1:256" ht="14.25" customHeight="1">
      <c r="A36" s="143">
        <v>1</v>
      </c>
      <c r="B36" s="138" t="s">
        <v>4</v>
      </c>
      <c r="C36" s="14" t="s">
        <v>9</v>
      </c>
      <c r="D36" s="49">
        <v>5678</v>
      </c>
      <c r="E36" s="15">
        <v>3477</v>
      </c>
      <c r="F36" s="16">
        <f>D36/G36</f>
        <v>21.42641509433962</v>
      </c>
      <c r="G36" s="15">
        <v>265</v>
      </c>
      <c r="H36" s="53">
        <f>SUM(D36-D66)</f>
        <v>-132</v>
      </c>
      <c r="I36" s="15">
        <v>1</v>
      </c>
      <c r="J36" s="28">
        <v>32</v>
      </c>
      <c r="K36" s="21">
        <v>0</v>
      </c>
      <c r="L36" s="28">
        <v>1</v>
      </c>
      <c r="M36" s="21">
        <v>0</v>
      </c>
      <c r="N36" s="22">
        <v>28</v>
      </c>
      <c r="O36" s="140"/>
      <c r="P36" s="140"/>
      <c r="Q36" s="176">
        <v>1</v>
      </c>
      <c r="R36" s="178" t="s">
        <v>4</v>
      </c>
      <c r="S36" s="14" t="s">
        <v>9</v>
      </c>
      <c r="T36" s="49">
        <v>5670</v>
      </c>
      <c r="U36" s="15">
        <v>3477</v>
      </c>
      <c r="V36" s="16">
        <f>T36/W36</f>
        <v>21.39622641509434</v>
      </c>
      <c r="W36" s="15">
        <v>265</v>
      </c>
      <c r="X36" s="53">
        <f>SUM(T36-T66)</f>
        <v>5670</v>
      </c>
      <c r="Y36" s="15" t="s">
        <v>35</v>
      </c>
      <c r="Z36" s="28">
        <v>32</v>
      </c>
      <c r="AA36" s="21">
        <v>6</v>
      </c>
      <c r="AB36" s="28">
        <v>0</v>
      </c>
      <c r="AC36" s="21">
        <v>0</v>
      </c>
      <c r="AD36" s="22">
        <v>28</v>
      </c>
      <c r="AE36" s="140">
        <v>28</v>
      </c>
      <c r="AF36" s="140">
        <v>42</v>
      </c>
      <c r="AG36" s="176">
        <v>1</v>
      </c>
      <c r="AH36" s="178" t="s">
        <v>4</v>
      </c>
      <c r="AI36" s="14" t="s">
        <v>9</v>
      </c>
      <c r="AJ36" s="49">
        <v>5670</v>
      </c>
      <c r="AK36" s="15">
        <v>3477</v>
      </c>
      <c r="AL36" s="16">
        <f>AJ36/AM36</f>
        <v>21.39622641509434</v>
      </c>
      <c r="AM36" s="15">
        <v>265</v>
      </c>
      <c r="AN36" s="53">
        <f>SUM(AJ36-AJ66)</f>
        <v>5670</v>
      </c>
      <c r="AO36" s="15" t="s">
        <v>35</v>
      </c>
      <c r="AP36" s="28">
        <v>32</v>
      </c>
      <c r="AQ36" s="21">
        <v>6</v>
      </c>
      <c r="AR36" s="28">
        <v>0</v>
      </c>
      <c r="AS36" s="21">
        <v>0</v>
      </c>
      <c r="AT36" s="22">
        <v>28</v>
      </c>
      <c r="AU36" s="140">
        <v>28</v>
      </c>
      <c r="AV36" s="140">
        <v>42</v>
      </c>
      <c r="AW36" s="176">
        <v>1</v>
      </c>
      <c r="AX36" s="178" t="s">
        <v>4</v>
      </c>
      <c r="AY36" s="14" t="s">
        <v>9</v>
      </c>
      <c r="AZ36" s="49">
        <v>5670</v>
      </c>
      <c r="BA36" s="15">
        <v>3477</v>
      </c>
      <c r="BB36" s="16">
        <f>AZ36/BC36</f>
        <v>21.39622641509434</v>
      </c>
      <c r="BC36" s="15">
        <v>265</v>
      </c>
      <c r="BD36" s="53">
        <f>SUM(AZ36-AZ66)</f>
        <v>5670</v>
      </c>
      <c r="BE36" s="15" t="s">
        <v>35</v>
      </c>
      <c r="BF36" s="28">
        <v>32</v>
      </c>
      <c r="BG36" s="21">
        <v>6</v>
      </c>
      <c r="BH36" s="28">
        <v>0</v>
      </c>
      <c r="BI36" s="21">
        <v>0</v>
      </c>
      <c r="BJ36" s="22">
        <v>28</v>
      </c>
      <c r="BK36" s="140">
        <v>28</v>
      </c>
      <c r="BL36" s="140">
        <v>42</v>
      </c>
      <c r="BM36" s="176">
        <v>1</v>
      </c>
      <c r="BN36" s="178" t="s">
        <v>4</v>
      </c>
      <c r="BO36" s="14" t="s">
        <v>9</v>
      </c>
      <c r="BP36" s="49">
        <v>5670</v>
      </c>
      <c r="BQ36" s="15">
        <v>3477</v>
      </c>
      <c r="BR36" s="16">
        <f>BP36/BS36</f>
        <v>21.39622641509434</v>
      </c>
      <c r="BS36" s="15">
        <v>265</v>
      </c>
      <c r="BT36" s="53">
        <f>SUM(BP36-BP66)</f>
        <v>5670</v>
      </c>
      <c r="BU36" s="15" t="s">
        <v>35</v>
      </c>
      <c r="BV36" s="28">
        <v>32</v>
      </c>
      <c r="BW36" s="21">
        <v>6</v>
      </c>
      <c r="BX36" s="28">
        <v>0</v>
      </c>
      <c r="BY36" s="21">
        <v>0</v>
      </c>
      <c r="BZ36" s="22">
        <v>28</v>
      </c>
      <c r="CA36" s="140">
        <v>28</v>
      </c>
      <c r="CB36" s="140">
        <v>42</v>
      </c>
      <c r="CC36" s="176">
        <v>1</v>
      </c>
      <c r="CD36" s="178" t="s">
        <v>4</v>
      </c>
      <c r="CE36" s="14" t="s">
        <v>9</v>
      </c>
      <c r="CF36" s="49">
        <v>5670</v>
      </c>
      <c r="CG36" s="15">
        <v>3477</v>
      </c>
      <c r="CH36" s="16">
        <f>CF36/CI36</f>
        <v>21.39622641509434</v>
      </c>
      <c r="CI36" s="15">
        <v>265</v>
      </c>
      <c r="CJ36" s="53">
        <f>SUM(CF36-CF66)</f>
        <v>5670</v>
      </c>
      <c r="CK36" s="15" t="s">
        <v>35</v>
      </c>
      <c r="CL36" s="28">
        <v>32</v>
      </c>
      <c r="CM36" s="21">
        <v>6</v>
      </c>
      <c r="CN36" s="28">
        <v>0</v>
      </c>
      <c r="CO36" s="21">
        <v>0</v>
      </c>
      <c r="CP36" s="22">
        <v>28</v>
      </c>
      <c r="CQ36" s="140">
        <v>28</v>
      </c>
      <c r="CR36" s="140">
        <v>42</v>
      </c>
      <c r="CS36" s="176">
        <v>1</v>
      </c>
      <c r="CT36" s="178" t="s">
        <v>4</v>
      </c>
      <c r="CU36" s="14" t="s">
        <v>9</v>
      </c>
      <c r="CV36" s="49">
        <v>5670</v>
      </c>
      <c r="CW36" s="15">
        <v>3477</v>
      </c>
      <c r="CX36" s="16">
        <f>CV36/CY36</f>
        <v>21.39622641509434</v>
      </c>
      <c r="CY36" s="15">
        <v>265</v>
      </c>
      <c r="CZ36" s="53">
        <f>SUM(CV36-CV66)</f>
        <v>5670</v>
      </c>
      <c r="DA36" s="15" t="s">
        <v>35</v>
      </c>
      <c r="DB36" s="28">
        <v>32</v>
      </c>
      <c r="DC36" s="21">
        <v>6</v>
      </c>
      <c r="DD36" s="28">
        <v>0</v>
      </c>
      <c r="DE36" s="21">
        <v>0</v>
      </c>
      <c r="DF36" s="22">
        <v>28</v>
      </c>
      <c r="DG36" s="140">
        <v>28</v>
      </c>
      <c r="DH36" s="140">
        <v>42</v>
      </c>
      <c r="DI36" s="176">
        <v>1</v>
      </c>
      <c r="DJ36" s="178" t="s">
        <v>4</v>
      </c>
      <c r="DK36" s="14" t="s">
        <v>9</v>
      </c>
      <c r="DL36" s="49">
        <v>5670</v>
      </c>
      <c r="DM36" s="15">
        <v>3477</v>
      </c>
      <c r="DN36" s="16">
        <f>DL36/DO36</f>
        <v>21.39622641509434</v>
      </c>
      <c r="DO36" s="15">
        <v>265</v>
      </c>
      <c r="DP36" s="53">
        <f>SUM(DL36-DL66)</f>
        <v>5670</v>
      </c>
      <c r="DQ36" s="15" t="s">
        <v>35</v>
      </c>
      <c r="DR36" s="28">
        <v>32</v>
      </c>
      <c r="DS36" s="21">
        <v>6</v>
      </c>
      <c r="DT36" s="28">
        <v>0</v>
      </c>
      <c r="DU36" s="21">
        <v>0</v>
      </c>
      <c r="DV36" s="22">
        <v>28</v>
      </c>
      <c r="DW36" s="140">
        <v>28</v>
      </c>
      <c r="DX36" s="140">
        <v>42</v>
      </c>
      <c r="DY36" s="176">
        <v>1</v>
      </c>
      <c r="DZ36" s="178" t="s">
        <v>4</v>
      </c>
      <c r="EA36" s="14" t="s">
        <v>9</v>
      </c>
      <c r="EB36" s="49">
        <v>5670</v>
      </c>
      <c r="EC36" s="15">
        <v>3477</v>
      </c>
      <c r="ED36" s="16">
        <f>EB36/EE36</f>
        <v>21.39622641509434</v>
      </c>
      <c r="EE36" s="15">
        <v>265</v>
      </c>
      <c r="EF36" s="53">
        <f>SUM(EB36-EB66)</f>
        <v>5670</v>
      </c>
      <c r="EG36" s="15" t="s">
        <v>35</v>
      </c>
      <c r="EH36" s="28">
        <v>32</v>
      </c>
      <c r="EI36" s="21">
        <v>6</v>
      </c>
      <c r="EJ36" s="28">
        <v>0</v>
      </c>
      <c r="EK36" s="21">
        <v>0</v>
      </c>
      <c r="EL36" s="22">
        <v>28</v>
      </c>
      <c r="EM36" s="140">
        <v>28</v>
      </c>
      <c r="EN36" s="140">
        <v>42</v>
      </c>
      <c r="EO36" s="176">
        <v>1</v>
      </c>
      <c r="EP36" s="178" t="s">
        <v>4</v>
      </c>
      <c r="EQ36" s="14" t="s">
        <v>9</v>
      </c>
      <c r="ER36" s="49">
        <v>5670</v>
      </c>
      <c r="ES36" s="15">
        <v>3477</v>
      </c>
      <c r="ET36" s="16">
        <f>ER36/EU36</f>
        <v>21.39622641509434</v>
      </c>
      <c r="EU36" s="15">
        <v>265</v>
      </c>
      <c r="EV36" s="53">
        <f>SUM(ER36-ER66)</f>
        <v>5670</v>
      </c>
      <c r="EW36" s="15" t="s">
        <v>35</v>
      </c>
      <c r="EX36" s="28">
        <v>32</v>
      </c>
      <c r="EY36" s="21">
        <v>6</v>
      </c>
      <c r="EZ36" s="28">
        <v>0</v>
      </c>
      <c r="FA36" s="21">
        <v>0</v>
      </c>
      <c r="FB36" s="22">
        <v>28</v>
      </c>
      <c r="FC36" s="140">
        <v>28</v>
      </c>
      <c r="FD36" s="140">
        <v>42</v>
      </c>
      <c r="FE36" s="176">
        <v>1</v>
      </c>
      <c r="FF36" s="178" t="s">
        <v>4</v>
      </c>
      <c r="FG36" s="14" t="s">
        <v>9</v>
      </c>
      <c r="FH36" s="49">
        <v>5670</v>
      </c>
      <c r="FI36" s="15">
        <v>3477</v>
      </c>
      <c r="FJ36" s="16">
        <f>FH36/FK36</f>
        <v>21.39622641509434</v>
      </c>
      <c r="FK36" s="15">
        <v>265</v>
      </c>
      <c r="FL36" s="53">
        <f>SUM(FH36-FH66)</f>
        <v>5670</v>
      </c>
      <c r="FM36" s="15" t="s">
        <v>35</v>
      </c>
      <c r="FN36" s="28">
        <v>32</v>
      </c>
      <c r="FO36" s="21">
        <v>6</v>
      </c>
      <c r="FP36" s="28">
        <v>0</v>
      </c>
      <c r="FQ36" s="21">
        <v>0</v>
      </c>
      <c r="FR36" s="22">
        <v>28</v>
      </c>
      <c r="FS36" s="140">
        <v>28</v>
      </c>
      <c r="FT36" s="140">
        <v>42</v>
      </c>
      <c r="FU36" s="176">
        <v>1</v>
      </c>
      <c r="FV36" s="178" t="s">
        <v>4</v>
      </c>
      <c r="FW36" s="14" t="s">
        <v>9</v>
      </c>
      <c r="FX36" s="49">
        <v>5670</v>
      </c>
      <c r="FY36" s="15">
        <v>3477</v>
      </c>
      <c r="FZ36" s="16">
        <f>FX36/GA36</f>
        <v>21.39622641509434</v>
      </c>
      <c r="GA36" s="15">
        <v>265</v>
      </c>
      <c r="GB36" s="53">
        <f>SUM(FX36-FX66)</f>
        <v>5670</v>
      </c>
      <c r="GC36" s="15" t="s">
        <v>35</v>
      </c>
      <c r="GD36" s="28">
        <v>32</v>
      </c>
      <c r="GE36" s="21">
        <v>6</v>
      </c>
      <c r="GF36" s="28">
        <v>0</v>
      </c>
      <c r="GG36" s="21">
        <v>0</v>
      </c>
      <c r="GH36" s="22">
        <v>28</v>
      </c>
      <c r="GI36" s="140">
        <v>28</v>
      </c>
      <c r="GJ36" s="140">
        <v>42</v>
      </c>
      <c r="GK36" s="176">
        <v>1</v>
      </c>
      <c r="GL36" s="178" t="s">
        <v>4</v>
      </c>
      <c r="GM36" s="14" t="s">
        <v>9</v>
      </c>
      <c r="GN36" s="49">
        <v>5670</v>
      </c>
      <c r="GO36" s="15">
        <v>3477</v>
      </c>
      <c r="GP36" s="16">
        <f>GN36/GQ36</f>
        <v>21.39622641509434</v>
      </c>
      <c r="GQ36" s="15">
        <v>265</v>
      </c>
      <c r="GR36" s="53">
        <f>SUM(GN36-GN66)</f>
        <v>5670</v>
      </c>
      <c r="GS36" s="15" t="s">
        <v>35</v>
      </c>
      <c r="GT36" s="28">
        <v>32</v>
      </c>
      <c r="GU36" s="21">
        <v>6</v>
      </c>
      <c r="GV36" s="28">
        <v>0</v>
      </c>
      <c r="GW36" s="21">
        <v>0</v>
      </c>
      <c r="GX36" s="22">
        <v>28</v>
      </c>
      <c r="GY36" s="140">
        <v>28</v>
      </c>
      <c r="GZ36" s="140">
        <v>42</v>
      </c>
      <c r="HA36" s="176">
        <v>1</v>
      </c>
      <c r="HB36" s="178" t="s">
        <v>4</v>
      </c>
      <c r="HC36" s="14" t="s">
        <v>9</v>
      </c>
      <c r="HD36" s="49">
        <v>5670</v>
      </c>
      <c r="HE36" s="15">
        <v>3477</v>
      </c>
      <c r="HF36" s="16">
        <f>HD36/HG36</f>
        <v>21.39622641509434</v>
      </c>
      <c r="HG36" s="15">
        <v>265</v>
      </c>
      <c r="HH36" s="53">
        <f>SUM(HD36-HD66)</f>
        <v>5670</v>
      </c>
      <c r="HI36" s="15" t="s">
        <v>35</v>
      </c>
      <c r="HJ36" s="28">
        <v>32</v>
      </c>
      <c r="HK36" s="21">
        <v>6</v>
      </c>
      <c r="HL36" s="28">
        <v>0</v>
      </c>
      <c r="HM36" s="21">
        <v>0</v>
      </c>
      <c r="HN36" s="22">
        <v>28</v>
      </c>
      <c r="HO36" s="140">
        <v>28</v>
      </c>
      <c r="HP36" s="140">
        <v>42</v>
      </c>
      <c r="HQ36" s="176">
        <v>1</v>
      </c>
      <c r="HR36" s="178" t="s">
        <v>4</v>
      </c>
      <c r="HS36" s="14" t="s">
        <v>9</v>
      </c>
      <c r="HT36" s="49">
        <v>5670</v>
      </c>
      <c r="HU36" s="15">
        <v>3477</v>
      </c>
      <c r="HV36" s="16">
        <f>HT36/HW36</f>
        <v>21.39622641509434</v>
      </c>
      <c r="HW36" s="15">
        <v>265</v>
      </c>
      <c r="HX36" s="53">
        <f>SUM(HT36-HT66)</f>
        <v>5670</v>
      </c>
      <c r="HY36" s="15" t="s">
        <v>35</v>
      </c>
      <c r="HZ36" s="28">
        <v>32</v>
      </c>
      <c r="IA36" s="21">
        <v>6</v>
      </c>
      <c r="IB36" s="28">
        <v>0</v>
      </c>
      <c r="IC36" s="21">
        <v>0</v>
      </c>
      <c r="ID36" s="22">
        <v>28</v>
      </c>
      <c r="IE36" s="140">
        <v>28</v>
      </c>
      <c r="IF36" s="140">
        <v>42</v>
      </c>
      <c r="IG36" s="176">
        <v>1</v>
      </c>
      <c r="IH36" s="178" t="s">
        <v>4</v>
      </c>
      <c r="II36" s="14" t="s">
        <v>9</v>
      </c>
      <c r="IJ36" s="49">
        <v>5670</v>
      </c>
      <c r="IK36" s="15">
        <v>3477</v>
      </c>
      <c r="IL36" s="16">
        <f>IJ36/IM36</f>
        <v>21.39622641509434</v>
      </c>
      <c r="IM36" s="15">
        <v>265</v>
      </c>
      <c r="IN36" s="53">
        <f>SUM(IJ36-IJ66)</f>
        <v>5670</v>
      </c>
      <c r="IO36" s="15" t="s">
        <v>35</v>
      </c>
      <c r="IP36" s="28">
        <v>32</v>
      </c>
      <c r="IQ36" s="21">
        <v>6</v>
      </c>
      <c r="IR36" s="28">
        <v>0</v>
      </c>
      <c r="IS36" s="21">
        <v>0</v>
      </c>
      <c r="IT36" s="22">
        <v>28</v>
      </c>
      <c r="IU36" s="140">
        <v>28</v>
      </c>
      <c r="IV36" s="140">
        <v>42</v>
      </c>
    </row>
    <row r="37" spans="1:256" ht="15.75" customHeight="1">
      <c r="A37" s="144"/>
      <c r="B37" s="139"/>
      <c r="C37" s="6" t="s">
        <v>46</v>
      </c>
      <c r="D37" s="50">
        <v>3659</v>
      </c>
      <c r="E37" s="10">
        <v>1211</v>
      </c>
      <c r="F37" s="16">
        <f>D37/G37</f>
        <v>24.393333333333334</v>
      </c>
      <c r="G37" s="10">
        <v>150</v>
      </c>
      <c r="H37" s="53">
        <f>SUM(D37-D67)</f>
        <v>1822</v>
      </c>
      <c r="I37" s="15">
        <v>1</v>
      </c>
      <c r="J37" s="39">
        <v>11</v>
      </c>
      <c r="K37" s="20">
        <v>0</v>
      </c>
      <c r="L37" s="28"/>
      <c r="M37" s="29"/>
      <c r="N37" s="31"/>
      <c r="O37" s="141"/>
      <c r="P37" s="141"/>
      <c r="Q37" s="177"/>
      <c r="R37" s="179"/>
      <c r="S37" s="6" t="s">
        <v>46</v>
      </c>
      <c r="T37" s="50">
        <v>1780</v>
      </c>
      <c r="U37" s="10">
        <v>1211</v>
      </c>
      <c r="V37" s="16">
        <f>T37/W37</f>
        <v>11.866666666666667</v>
      </c>
      <c r="W37" s="10">
        <v>150</v>
      </c>
      <c r="X37" s="53">
        <f>SUM(T37-T67)</f>
        <v>1780</v>
      </c>
      <c r="Y37" s="15">
        <v>1</v>
      </c>
      <c r="Z37" s="39">
        <v>11</v>
      </c>
      <c r="AA37" s="20">
        <v>0</v>
      </c>
      <c r="AB37" s="28"/>
      <c r="AC37" s="29">
        <v>0</v>
      </c>
      <c r="AD37" s="31"/>
      <c r="AE37" s="141"/>
      <c r="AF37" s="141"/>
      <c r="AG37" s="177"/>
      <c r="AH37" s="179"/>
      <c r="AI37" s="6" t="s">
        <v>46</v>
      </c>
      <c r="AJ37" s="50">
        <v>1780</v>
      </c>
      <c r="AK37" s="10">
        <v>1211</v>
      </c>
      <c r="AL37" s="16">
        <f>AJ37/AM37</f>
        <v>11.866666666666667</v>
      </c>
      <c r="AM37" s="10">
        <v>150</v>
      </c>
      <c r="AN37" s="53">
        <f>SUM(AJ37-AJ67)</f>
        <v>1780</v>
      </c>
      <c r="AO37" s="15">
        <v>1</v>
      </c>
      <c r="AP37" s="39">
        <v>11</v>
      </c>
      <c r="AQ37" s="20">
        <v>0</v>
      </c>
      <c r="AR37" s="28"/>
      <c r="AS37" s="29">
        <v>0</v>
      </c>
      <c r="AT37" s="31"/>
      <c r="AU37" s="141"/>
      <c r="AV37" s="141"/>
      <c r="AW37" s="177"/>
      <c r="AX37" s="179"/>
      <c r="AY37" s="6" t="s">
        <v>46</v>
      </c>
      <c r="AZ37" s="50">
        <v>1780</v>
      </c>
      <c r="BA37" s="10">
        <v>1211</v>
      </c>
      <c r="BB37" s="16">
        <f>AZ37/BC37</f>
        <v>11.866666666666667</v>
      </c>
      <c r="BC37" s="10">
        <v>150</v>
      </c>
      <c r="BD37" s="53">
        <f>SUM(AZ37-AZ67)</f>
        <v>1780</v>
      </c>
      <c r="BE37" s="15">
        <v>1</v>
      </c>
      <c r="BF37" s="39">
        <v>11</v>
      </c>
      <c r="BG37" s="20">
        <v>0</v>
      </c>
      <c r="BH37" s="28"/>
      <c r="BI37" s="29">
        <v>0</v>
      </c>
      <c r="BJ37" s="31"/>
      <c r="BK37" s="141"/>
      <c r="BL37" s="141"/>
      <c r="BM37" s="177"/>
      <c r="BN37" s="179"/>
      <c r="BO37" s="6" t="s">
        <v>46</v>
      </c>
      <c r="BP37" s="50">
        <v>1780</v>
      </c>
      <c r="BQ37" s="10">
        <v>1211</v>
      </c>
      <c r="BR37" s="16">
        <f>BP37/BS37</f>
        <v>11.866666666666667</v>
      </c>
      <c r="BS37" s="10">
        <v>150</v>
      </c>
      <c r="BT37" s="53">
        <f>SUM(BP37-BP67)</f>
        <v>1780</v>
      </c>
      <c r="BU37" s="15">
        <v>1</v>
      </c>
      <c r="BV37" s="39">
        <v>11</v>
      </c>
      <c r="BW37" s="20">
        <v>0</v>
      </c>
      <c r="BX37" s="28"/>
      <c r="BY37" s="29">
        <v>0</v>
      </c>
      <c r="BZ37" s="31"/>
      <c r="CA37" s="141"/>
      <c r="CB37" s="141"/>
      <c r="CC37" s="177"/>
      <c r="CD37" s="179"/>
      <c r="CE37" s="6" t="s">
        <v>46</v>
      </c>
      <c r="CF37" s="50">
        <v>1780</v>
      </c>
      <c r="CG37" s="10">
        <v>1211</v>
      </c>
      <c r="CH37" s="16">
        <f>CF37/CI37</f>
        <v>11.866666666666667</v>
      </c>
      <c r="CI37" s="10">
        <v>150</v>
      </c>
      <c r="CJ37" s="53">
        <f>SUM(CF37-CF67)</f>
        <v>1780</v>
      </c>
      <c r="CK37" s="15">
        <v>1</v>
      </c>
      <c r="CL37" s="39">
        <v>11</v>
      </c>
      <c r="CM37" s="20">
        <v>0</v>
      </c>
      <c r="CN37" s="28"/>
      <c r="CO37" s="29">
        <v>0</v>
      </c>
      <c r="CP37" s="31"/>
      <c r="CQ37" s="141"/>
      <c r="CR37" s="141"/>
      <c r="CS37" s="177"/>
      <c r="CT37" s="179"/>
      <c r="CU37" s="6" t="s">
        <v>46</v>
      </c>
      <c r="CV37" s="50">
        <v>1780</v>
      </c>
      <c r="CW37" s="10">
        <v>1211</v>
      </c>
      <c r="CX37" s="16">
        <f>CV37/CY37</f>
        <v>11.866666666666667</v>
      </c>
      <c r="CY37" s="10">
        <v>150</v>
      </c>
      <c r="CZ37" s="53">
        <f>SUM(CV37-CV67)</f>
        <v>1780</v>
      </c>
      <c r="DA37" s="15">
        <v>1</v>
      </c>
      <c r="DB37" s="39">
        <v>11</v>
      </c>
      <c r="DC37" s="20">
        <v>0</v>
      </c>
      <c r="DD37" s="28"/>
      <c r="DE37" s="29">
        <v>0</v>
      </c>
      <c r="DF37" s="31"/>
      <c r="DG37" s="141"/>
      <c r="DH37" s="141"/>
      <c r="DI37" s="177"/>
      <c r="DJ37" s="179"/>
      <c r="DK37" s="6" t="s">
        <v>46</v>
      </c>
      <c r="DL37" s="50">
        <v>1780</v>
      </c>
      <c r="DM37" s="10">
        <v>1211</v>
      </c>
      <c r="DN37" s="16">
        <f>DL37/DO37</f>
        <v>11.866666666666667</v>
      </c>
      <c r="DO37" s="10">
        <v>150</v>
      </c>
      <c r="DP37" s="53">
        <f>SUM(DL37-DL67)</f>
        <v>1780</v>
      </c>
      <c r="DQ37" s="15">
        <v>1</v>
      </c>
      <c r="DR37" s="39">
        <v>11</v>
      </c>
      <c r="DS37" s="20">
        <v>0</v>
      </c>
      <c r="DT37" s="28"/>
      <c r="DU37" s="29">
        <v>0</v>
      </c>
      <c r="DV37" s="31"/>
      <c r="DW37" s="141"/>
      <c r="DX37" s="141"/>
      <c r="DY37" s="177"/>
      <c r="DZ37" s="179"/>
      <c r="EA37" s="6" t="s">
        <v>46</v>
      </c>
      <c r="EB37" s="50">
        <v>1780</v>
      </c>
      <c r="EC37" s="10">
        <v>1211</v>
      </c>
      <c r="ED37" s="16">
        <f>EB37/EE37</f>
        <v>11.866666666666667</v>
      </c>
      <c r="EE37" s="10">
        <v>150</v>
      </c>
      <c r="EF37" s="53">
        <f>SUM(EB37-EB67)</f>
        <v>1780</v>
      </c>
      <c r="EG37" s="15">
        <v>1</v>
      </c>
      <c r="EH37" s="39">
        <v>11</v>
      </c>
      <c r="EI37" s="20">
        <v>0</v>
      </c>
      <c r="EJ37" s="28"/>
      <c r="EK37" s="29">
        <v>0</v>
      </c>
      <c r="EL37" s="31"/>
      <c r="EM37" s="141"/>
      <c r="EN37" s="141"/>
      <c r="EO37" s="177"/>
      <c r="EP37" s="179"/>
      <c r="EQ37" s="6" t="s">
        <v>46</v>
      </c>
      <c r="ER37" s="50">
        <v>1780</v>
      </c>
      <c r="ES37" s="10">
        <v>1211</v>
      </c>
      <c r="ET37" s="16">
        <f>ER37/EU37</f>
        <v>11.866666666666667</v>
      </c>
      <c r="EU37" s="10">
        <v>150</v>
      </c>
      <c r="EV37" s="53">
        <f>SUM(ER37-ER67)</f>
        <v>1780</v>
      </c>
      <c r="EW37" s="15">
        <v>1</v>
      </c>
      <c r="EX37" s="39">
        <v>11</v>
      </c>
      <c r="EY37" s="20">
        <v>0</v>
      </c>
      <c r="EZ37" s="28"/>
      <c r="FA37" s="29">
        <v>0</v>
      </c>
      <c r="FB37" s="31"/>
      <c r="FC37" s="141"/>
      <c r="FD37" s="141"/>
      <c r="FE37" s="177"/>
      <c r="FF37" s="179"/>
      <c r="FG37" s="6" t="s">
        <v>46</v>
      </c>
      <c r="FH37" s="50">
        <v>1780</v>
      </c>
      <c r="FI37" s="10">
        <v>1211</v>
      </c>
      <c r="FJ37" s="16">
        <f>FH37/FK37</f>
        <v>11.866666666666667</v>
      </c>
      <c r="FK37" s="10">
        <v>150</v>
      </c>
      <c r="FL37" s="53">
        <f>SUM(FH37-FH67)</f>
        <v>1780</v>
      </c>
      <c r="FM37" s="15">
        <v>1</v>
      </c>
      <c r="FN37" s="39">
        <v>11</v>
      </c>
      <c r="FO37" s="20">
        <v>0</v>
      </c>
      <c r="FP37" s="28"/>
      <c r="FQ37" s="29">
        <v>0</v>
      </c>
      <c r="FR37" s="31"/>
      <c r="FS37" s="141"/>
      <c r="FT37" s="141"/>
      <c r="FU37" s="177"/>
      <c r="FV37" s="179"/>
      <c r="FW37" s="6" t="s">
        <v>46</v>
      </c>
      <c r="FX37" s="50">
        <v>1780</v>
      </c>
      <c r="FY37" s="10">
        <v>1211</v>
      </c>
      <c r="FZ37" s="16">
        <f>FX37/GA37</f>
        <v>11.866666666666667</v>
      </c>
      <c r="GA37" s="10">
        <v>150</v>
      </c>
      <c r="GB37" s="53">
        <f>SUM(FX37-FX67)</f>
        <v>1780</v>
      </c>
      <c r="GC37" s="15">
        <v>1</v>
      </c>
      <c r="GD37" s="39">
        <v>11</v>
      </c>
      <c r="GE37" s="20">
        <v>0</v>
      </c>
      <c r="GF37" s="28"/>
      <c r="GG37" s="29">
        <v>0</v>
      </c>
      <c r="GH37" s="31"/>
      <c r="GI37" s="141"/>
      <c r="GJ37" s="141"/>
      <c r="GK37" s="177"/>
      <c r="GL37" s="179"/>
      <c r="GM37" s="6" t="s">
        <v>46</v>
      </c>
      <c r="GN37" s="50">
        <v>1780</v>
      </c>
      <c r="GO37" s="10">
        <v>1211</v>
      </c>
      <c r="GP37" s="16">
        <f>GN37/GQ37</f>
        <v>11.866666666666667</v>
      </c>
      <c r="GQ37" s="10">
        <v>150</v>
      </c>
      <c r="GR37" s="53">
        <f>SUM(GN37-GN67)</f>
        <v>1780</v>
      </c>
      <c r="GS37" s="15">
        <v>1</v>
      </c>
      <c r="GT37" s="39">
        <v>11</v>
      </c>
      <c r="GU37" s="20">
        <v>0</v>
      </c>
      <c r="GV37" s="28"/>
      <c r="GW37" s="29">
        <v>0</v>
      </c>
      <c r="GX37" s="31"/>
      <c r="GY37" s="141"/>
      <c r="GZ37" s="141"/>
      <c r="HA37" s="177"/>
      <c r="HB37" s="179"/>
      <c r="HC37" s="6" t="s">
        <v>46</v>
      </c>
      <c r="HD37" s="50">
        <v>1780</v>
      </c>
      <c r="HE37" s="10">
        <v>1211</v>
      </c>
      <c r="HF37" s="16">
        <f>HD37/HG37</f>
        <v>11.866666666666667</v>
      </c>
      <c r="HG37" s="10">
        <v>150</v>
      </c>
      <c r="HH37" s="53">
        <f>SUM(HD37-HD67)</f>
        <v>1780</v>
      </c>
      <c r="HI37" s="15">
        <v>1</v>
      </c>
      <c r="HJ37" s="39">
        <v>11</v>
      </c>
      <c r="HK37" s="20">
        <v>0</v>
      </c>
      <c r="HL37" s="28"/>
      <c r="HM37" s="29">
        <v>0</v>
      </c>
      <c r="HN37" s="31"/>
      <c r="HO37" s="141"/>
      <c r="HP37" s="141"/>
      <c r="HQ37" s="177"/>
      <c r="HR37" s="179"/>
      <c r="HS37" s="6" t="s">
        <v>46</v>
      </c>
      <c r="HT37" s="50">
        <v>1780</v>
      </c>
      <c r="HU37" s="10">
        <v>1211</v>
      </c>
      <c r="HV37" s="16">
        <f>HT37/HW37</f>
        <v>11.866666666666667</v>
      </c>
      <c r="HW37" s="10">
        <v>150</v>
      </c>
      <c r="HX37" s="53">
        <f>SUM(HT37-HT67)</f>
        <v>1780</v>
      </c>
      <c r="HY37" s="15">
        <v>1</v>
      </c>
      <c r="HZ37" s="39">
        <v>11</v>
      </c>
      <c r="IA37" s="20">
        <v>0</v>
      </c>
      <c r="IB37" s="28"/>
      <c r="IC37" s="29">
        <v>0</v>
      </c>
      <c r="ID37" s="31"/>
      <c r="IE37" s="141"/>
      <c r="IF37" s="141"/>
      <c r="IG37" s="177"/>
      <c r="IH37" s="179"/>
      <c r="II37" s="6" t="s">
        <v>46</v>
      </c>
      <c r="IJ37" s="50">
        <v>1780</v>
      </c>
      <c r="IK37" s="10">
        <v>1211</v>
      </c>
      <c r="IL37" s="16">
        <f>IJ37/IM37</f>
        <v>11.866666666666667</v>
      </c>
      <c r="IM37" s="10">
        <v>150</v>
      </c>
      <c r="IN37" s="53">
        <f>SUM(IJ37-IJ67)</f>
        <v>1780</v>
      </c>
      <c r="IO37" s="15">
        <v>1</v>
      </c>
      <c r="IP37" s="39">
        <v>11</v>
      </c>
      <c r="IQ37" s="20">
        <v>0</v>
      </c>
      <c r="IR37" s="28"/>
      <c r="IS37" s="29">
        <v>0</v>
      </c>
      <c r="IT37" s="31"/>
      <c r="IU37" s="141"/>
      <c r="IV37" s="141"/>
    </row>
    <row r="38" spans="1:256" ht="15.75" customHeight="1">
      <c r="A38" s="145">
        <v>2</v>
      </c>
      <c r="B38" s="138" t="s">
        <v>10</v>
      </c>
      <c r="C38" s="7" t="s">
        <v>11</v>
      </c>
      <c r="D38" s="65">
        <v>11152</v>
      </c>
      <c r="E38" s="10">
        <v>6922</v>
      </c>
      <c r="F38" s="16">
        <f>D38/G38</f>
        <v>26.30188679245283</v>
      </c>
      <c r="G38" s="10">
        <v>424</v>
      </c>
      <c r="H38" s="53">
        <f>SUM(D38-D68)</f>
        <v>3112</v>
      </c>
      <c r="I38" s="15">
        <v>1</v>
      </c>
      <c r="J38" s="28">
        <v>19</v>
      </c>
      <c r="K38" s="20">
        <v>0</v>
      </c>
      <c r="L38" s="28">
        <v>5</v>
      </c>
      <c r="M38" s="29">
        <v>0</v>
      </c>
      <c r="N38" s="23">
        <v>68</v>
      </c>
      <c r="O38" s="129"/>
      <c r="P38" s="129"/>
      <c r="Q38" s="180">
        <v>2</v>
      </c>
      <c r="R38" s="178" t="s">
        <v>10</v>
      </c>
      <c r="S38" s="7" t="s">
        <v>11</v>
      </c>
      <c r="T38" s="65">
        <v>7898</v>
      </c>
      <c r="U38" s="10">
        <v>6922</v>
      </c>
      <c r="V38" s="16">
        <f>T38/W38</f>
        <v>20.67539267015707</v>
      </c>
      <c r="W38" s="10">
        <v>382</v>
      </c>
      <c r="X38" s="53">
        <f>SUM(T38-T68)</f>
        <v>7898</v>
      </c>
      <c r="Y38" s="15" t="s">
        <v>35</v>
      </c>
      <c r="Z38" s="28">
        <v>19</v>
      </c>
      <c r="AA38" s="20">
        <v>6</v>
      </c>
      <c r="AB38" s="28">
        <v>4</v>
      </c>
      <c r="AC38" s="29">
        <v>2</v>
      </c>
      <c r="AD38" s="23">
        <v>68</v>
      </c>
      <c r="AE38" s="129">
        <v>38</v>
      </c>
      <c r="AF38" s="129">
        <v>35</v>
      </c>
      <c r="AG38" s="180">
        <v>2</v>
      </c>
      <c r="AH38" s="178" t="s">
        <v>10</v>
      </c>
      <c r="AI38" s="7" t="s">
        <v>11</v>
      </c>
      <c r="AJ38" s="65">
        <v>7898</v>
      </c>
      <c r="AK38" s="10">
        <v>6922</v>
      </c>
      <c r="AL38" s="16">
        <f>AJ38/AM38</f>
        <v>20.67539267015707</v>
      </c>
      <c r="AM38" s="10">
        <v>382</v>
      </c>
      <c r="AN38" s="53">
        <f>SUM(AJ38-AJ68)</f>
        <v>7898</v>
      </c>
      <c r="AO38" s="15" t="s">
        <v>35</v>
      </c>
      <c r="AP38" s="28">
        <v>19</v>
      </c>
      <c r="AQ38" s="20">
        <v>6</v>
      </c>
      <c r="AR38" s="28">
        <v>4</v>
      </c>
      <c r="AS38" s="29">
        <v>2</v>
      </c>
      <c r="AT38" s="23">
        <v>68</v>
      </c>
      <c r="AU38" s="129">
        <v>38</v>
      </c>
      <c r="AV38" s="129">
        <v>35</v>
      </c>
      <c r="AW38" s="180">
        <v>2</v>
      </c>
      <c r="AX38" s="178" t="s">
        <v>10</v>
      </c>
      <c r="AY38" s="7" t="s">
        <v>11</v>
      </c>
      <c r="AZ38" s="65">
        <v>7898</v>
      </c>
      <c r="BA38" s="10">
        <v>6922</v>
      </c>
      <c r="BB38" s="16">
        <f>AZ38/BC38</f>
        <v>20.67539267015707</v>
      </c>
      <c r="BC38" s="10">
        <v>382</v>
      </c>
      <c r="BD38" s="53">
        <f>SUM(AZ38-AZ68)</f>
        <v>7898</v>
      </c>
      <c r="BE38" s="15" t="s">
        <v>35</v>
      </c>
      <c r="BF38" s="28">
        <v>19</v>
      </c>
      <c r="BG38" s="20">
        <v>6</v>
      </c>
      <c r="BH38" s="28">
        <v>4</v>
      </c>
      <c r="BI38" s="29">
        <v>2</v>
      </c>
      <c r="BJ38" s="23">
        <v>68</v>
      </c>
      <c r="BK38" s="129">
        <v>38</v>
      </c>
      <c r="BL38" s="129">
        <v>35</v>
      </c>
      <c r="BM38" s="180">
        <v>2</v>
      </c>
      <c r="BN38" s="178" t="s">
        <v>10</v>
      </c>
      <c r="BO38" s="7" t="s">
        <v>11</v>
      </c>
      <c r="BP38" s="65">
        <v>7898</v>
      </c>
      <c r="BQ38" s="10">
        <v>6922</v>
      </c>
      <c r="BR38" s="16">
        <f>BP38/BS38</f>
        <v>20.67539267015707</v>
      </c>
      <c r="BS38" s="10">
        <v>382</v>
      </c>
      <c r="BT38" s="53">
        <f>SUM(BP38-BP68)</f>
        <v>7898</v>
      </c>
      <c r="BU38" s="15" t="s">
        <v>35</v>
      </c>
      <c r="BV38" s="28">
        <v>19</v>
      </c>
      <c r="BW38" s="20">
        <v>6</v>
      </c>
      <c r="BX38" s="28">
        <v>4</v>
      </c>
      <c r="BY38" s="29">
        <v>2</v>
      </c>
      <c r="BZ38" s="23">
        <v>68</v>
      </c>
      <c r="CA38" s="129">
        <v>38</v>
      </c>
      <c r="CB38" s="129">
        <v>35</v>
      </c>
      <c r="CC38" s="180">
        <v>2</v>
      </c>
      <c r="CD38" s="178" t="s">
        <v>10</v>
      </c>
      <c r="CE38" s="7" t="s">
        <v>11</v>
      </c>
      <c r="CF38" s="65">
        <v>7898</v>
      </c>
      <c r="CG38" s="10">
        <v>6922</v>
      </c>
      <c r="CH38" s="16">
        <f>CF38/CI38</f>
        <v>20.67539267015707</v>
      </c>
      <c r="CI38" s="10">
        <v>382</v>
      </c>
      <c r="CJ38" s="53">
        <f>SUM(CF38-CF68)</f>
        <v>7898</v>
      </c>
      <c r="CK38" s="15" t="s">
        <v>35</v>
      </c>
      <c r="CL38" s="28">
        <v>19</v>
      </c>
      <c r="CM38" s="20">
        <v>6</v>
      </c>
      <c r="CN38" s="28">
        <v>4</v>
      </c>
      <c r="CO38" s="29">
        <v>2</v>
      </c>
      <c r="CP38" s="23">
        <v>68</v>
      </c>
      <c r="CQ38" s="129">
        <v>38</v>
      </c>
      <c r="CR38" s="129">
        <v>35</v>
      </c>
      <c r="CS38" s="180">
        <v>2</v>
      </c>
      <c r="CT38" s="178" t="s">
        <v>10</v>
      </c>
      <c r="CU38" s="7" t="s">
        <v>11</v>
      </c>
      <c r="CV38" s="65">
        <v>7898</v>
      </c>
      <c r="CW38" s="10">
        <v>6922</v>
      </c>
      <c r="CX38" s="16">
        <f>CV38/CY38</f>
        <v>20.67539267015707</v>
      </c>
      <c r="CY38" s="10">
        <v>382</v>
      </c>
      <c r="CZ38" s="53">
        <f>SUM(CV38-CV68)</f>
        <v>7898</v>
      </c>
      <c r="DA38" s="15" t="s">
        <v>35</v>
      </c>
      <c r="DB38" s="28">
        <v>19</v>
      </c>
      <c r="DC38" s="20">
        <v>6</v>
      </c>
      <c r="DD38" s="28">
        <v>4</v>
      </c>
      <c r="DE38" s="29">
        <v>2</v>
      </c>
      <c r="DF38" s="23">
        <v>68</v>
      </c>
      <c r="DG38" s="129">
        <v>38</v>
      </c>
      <c r="DH38" s="129">
        <v>35</v>
      </c>
      <c r="DI38" s="180">
        <v>2</v>
      </c>
      <c r="DJ38" s="178" t="s">
        <v>10</v>
      </c>
      <c r="DK38" s="7" t="s">
        <v>11</v>
      </c>
      <c r="DL38" s="65">
        <v>7898</v>
      </c>
      <c r="DM38" s="10">
        <v>6922</v>
      </c>
      <c r="DN38" s="16">
        <f>DL38/DO38</f>
        <v>20.67539267015707</v>
      </c>
      <c r="DO38" s="10">
        <v>382</v>
      </c>
      <c r="DP38" s="53">
        <f>SUM(DL38-DL68)</f>
        <v>7898</v>
      </c>
      <c r="DQ38" s="15" t="s">
        <v>35</v>
      </c>
      <c r="DR38" s="28">
        <v>19</v>
      </c>
      <c r="DS38" s="20">
        <v>6</v>
      </c>
      <c r="DT38" s="28">
        <v>4</v>
      </c>
      <c r="DU38" s="29">
        <v>2</v>
      </c>
      <c r="DV38" s="23">
        <v>68</v>
      </c>
      <c r="DW38" s="129">
        <v>38</v>
      </c>
      <c r="DX38" s="129">
        <v>35</v>
      </c>
      <c r="DY38" s="180">
        <v>2</v>
      </c>
      <c r="DZ38" s="178" t="s">
        <v>10</v>
      </c>
      <c r="EA38" s="7" t="s">
        <v>11</v>
      </c>
      <c r="EB38" s="65">
        <v>7898</v>
      </c>
      <c r="EC38" s="10">
        <v>6922</v>
      </c>
      <c r="ED38" s="16">
        <f>EB38/EE38</f>
        <v>20.67539267015707</v>
      </c>
      <c r="EE38" s="10">
        <v>382</v>
      </c>
      <c r="EF38" s="53">
        <f>SUM(EB38-EB68)</f>
        <v>7898</v>
      </c>
      <c r="EG38" s="15" t="s">
        <v>35</v>
      </c>
      <c r="EH38" s="28">
        <v>19</v>
      </c>
      <c r="EI38" s="20">
        <v>6</v>
      </c>
      <c r="EJ38" s="28">
        <v>4</v>
      </c>
      <c r="EK38" s="29">
        <v>2</v>
      </c>
      <c r="EL38" s="23">
        <v>68</v>
      </c>
      <c r="EM38" s="129">
        <v>38</v>
      </c>
      <c r="EN38" s="129">
        <v>35</v>
      </c>
      <c r="EO38" s="180">
        <v>2</v>
      </c>
      <c r="EP38" s="178" t="s">
        <v>10</v>
      </c>
      <c r="EQ38" s="7" t="s">
        <v>11</v>
      </c>
      <c r="ER38" s="65">
        <v>7898</v>
      </c>
      <c r="ES38" s="10">
        <v>6922</v>
      </c>
      <c r="ET38" s="16">
        <f>ER38/EU38</f>
        <v>20.67539267015707</v>
      </c>
      <c r="EU38" s="10">
        <v>382</v>
      </c>
      <c r="EV38" s="53">
        <f>SUM(ER38-ER68)</f>
        <v>7898</v>
      </c>
      <c r="EW38" s="15" t="s">
        <v>35</v>
      </c>
      <c r="EX38" s="28">
        <v>19</v>
      </c>
      <c r="EY38" s="20">
        <v>6</v>
      </c>
      <c r="EZ38" s="28">
        <v>4</v>
      </c>
      <c r="FA38" s="29">
        <v>2</v>
      </c>
      <c r="FB38" s="23">
        <v>68</v>
      </c>
      <c r="FC38" s="129">
        <v>38</v>
      </c>
      <c r="FD38" s="129">
        <v>35</v>
      </c>
      <c r="FE38" s="180">
        <v>2</v>
      </c>
      <c r="FF38" s="178" t="s">
        <v>10</v>
      </c>
      <c r="FG38" s="7" t="s">
        <v>11</v>
      </c>
      <c r="FH38" s="65">
        <v>7898</v>
      </c>
      <c r="FI38" s="10">
        <v>6922</v>
      </c>
      <c r="FJ38" s="16">
        <f>FH38/FK38</f>
        <v>20.67539267015707</v>
      </c>
      <c r="FK38" s="10">
        <v>382</v>
      </c>
      <c r="FL38" s="53">
        <f>SUM(FH38-FH68)</f>
        <v>7898</v>
      </c>
      <c r="FM38" s="15" t="s">
        <v>35</v>
      </c>
      <c r="FN38" s="28">
        <v>19</v>
      </c>
      <c r="FO38" s="20">
        <v>6</v>
      </c>
      <c r="FP38" s="28">
        <v>4</v>
      </c>
      <c r="FQ38" s="29">
        <v>2</v>
      </c>
      <c r="FR38" s="23">
        <v>68</v>
      </c>
      <c r="FS38" s="129">
        <v>38</v>
      </c>
      <c r="FT38" s="129">
        <v>35</v>
      </c>
      <c r="FU38" s="180">
        <v>2</v>
      </c>
      <c r="FV38" s="178" t="s">
        <v>10</v>
      </c>
      <c r="FW38" s="7" t="s">
        <v>11</v>
      </c>
      <c r="FX38" s="65">
        <v>7898</v>
      </c>
      <c r="FY38" s="10">
        <v>6922</v>
      </c>
      <c r="FZ38" s="16">
        <f>FX38/GA38</f>
        <v>20.67539267015707</v>
      </c>
      <c r="GA38" s="10">
        <v>382</v>
      </c>
      <c r="GB38" s="53">
        <f>SUM(FX38-FX68)</f>
        <v>7898</v>
      </c>
      <c r="GC38" s="15" t="s">
        <v>35</v>
      </c>
      <c r="GD38" s="28">
        <v>19</v>
      </c>
      <c r="GE38" s="20">
        <v>6</v>
      </c>
      <c r="GF38" s="28">
        <v>4</v>
      </c>
      <c r="GG38" s="29">
        <v>2</v>
      </c>
      <c r="GH38" s="23">
        <v>68</v>
      </c>
      <c r="GI38" s="129">
        <v>38</v>
      </c>
      <c r="GJ38" s="129">
        <v>35</v>
      </c>
      <c r="GK38" s="180">
        <v>2</v>
      </c>
      <c r="GL38" s="178" t="s">
        <v>10</v>
      </c>
      <c r="GM38" s="7" t="s">
        <v>11</v>
      </c>
      <c r="GN38" s="65">
        <v>7898</v>
      </c>
      <c r="GO38" s="10">
        <v>6922</v>
      </c>
      <c r="GP38" s="16">
        <f>GN38/GQ38</f>
        <v>20.67539267015707</v>
      </c>
      <c r="GQ38" s="10">
        <v>382</v>
      </c>
      <c r="GR38" s="53">
        <f>SUM(GN38-GN68)</f>
        <v>7898</v>
      </c>
      <c r="GS38" s="15" t="s">
        <v>35</v>
      </c>
      <c r="GT38" s="28">
        <v>19</v>
      </c>
      <c r="GU38" s="20">
        <v>6</v>
      </c>
      <c r="GV38" s="28">
        <v>4</v>
      </c>
      <c r="GW38" s="29">
        <v>2</v>
      </c>
      <c r="GX38" s="23">
        <v>68</v>
      </c>
      <c r="GY38" s="129">
        <v>38</v>
      </c>
      <c r="GZ38" s="129">
        <v>35</v>
      </c>
      <c r="HA38" s="180">
        <v>2</v>
      </c>
      <c r="HB38" s="178" t="s">
        <v>10</v>
      </c>
      <c r="HC38" s="7" t="s">
        <v>11</v>
      </c>
      <c r="HD38" s="65">
        <v>7898</v>
      </c>
      <c r="HE38" s="10">
        <v>6922</v>
      </c>
      <c r="HF38" s="16">
        <f>HD38/HG38</f>
        <v>20.67539267015707</v>
      </c>
      <c r="HG38" s="10">
        <v>382</v>
      </c>
      <c r="HH38" s="53">
        <f>SUM(HD38-HD68)</f>
        <v>7898</v>
      </c>
      <c r="HI38" s="15" t="s">
        <v>35</v>
      </c>
      <c r="HJ38" s="28">
        <v>19</v>
      </c>
      <c r="HK38" s="20">
        <v>6</v>
      </c>
      <c r="HL38" s="28">
        <v>4</v>
      </c>
      <c r="HM38" s="29">
        <v>2</v>
      </c>
      <c r="HN38" s="23">
        <v>68</v>
      </c>
      <c r="HO38" s="129">
        <v>38</v>
      </c>
      <c r="HP38" s="129">
        <v>35</v>
      </c>
      <c r="HQ38" s="180">
        <v>2</v>
      </c>
      <c r="HR38" s="178" t="s">
        <v>10</v>
      </c>
      <c r="HS38" s="7" t="s">
        <v>11</v>
      </c>
      <c r="HT38" s="65">
        <v>7898</v>
      </c>
      <c r="HU38" s="10">
        <v>6922</v>
      </c>
      <c r="HV38" s="16">
        <f>HT38/HW38</f>
        <v>20.67539267015707</v>
      </c>
      <c r="HW38" s="10">
        <v>382</v>
      </c>
      <c r="HX38" s="53">
        <f>SUM(HT38-HT68)</f>
        <v>7898</v>
      </c>
      <c r="HY38" s="15" t="s">
        <v>35</v>
      </c>
      <c r="HZ38" s="28">
        <v>19</v>
      </c>
      <c r="IA38" s="20">
        <v>6</v>
      </c>
      <c r="IB38" s="28">
        <v>4</v>
      </c>
      <c r="IC38" s="29">
        <v>2</v>
      </c>
      <c r="ID38" s="23">
        <v>68</v>
      </c>
      <c r="IE38" s="129">
        <v>38</v>
      </c>
      <c r="IF38" s="129">
        <v>35</v>
      </c>
      <c r="IG38" s="180">
        <v>2</v>
      </c>
      <c r="IH38" s="178" t="s">
        <v>10</v>
      </c>
      <c r="II38" s="7" t="s">
        <v>11</v>
      </c>
      <c r="IJ38" s="65">
        <v>7898</v>
      </c>
      <c r="IK38" s="10">
        <v>6922</v>
      </c>
      <c r="IL38" s="16">
        <f>IJ38/IM38</f>
        <v>20.67539267015707</v>
      </c>
      <c r="IM38" s="10">
        <v>382</v>
      </c>
      <c r="IN38" s="53">
        <f>SUM(IJ38-IJ68)</f>
        <v>7898</v>
      </c>
      <c r="IO38" s="15" t="s">
        <v>35</v>
      </c>
      <c r="IP38" s="28">
        <v>19</v>
      </c>
      <c r="IQ38" s="20">
        <v>6</v>
      </c>
      <c r="IR38" s="28">
        <v>4</v>
      </c>
      <c r="IS38" s="29">
        <v>2</v>
      </c>
      <c r="IT38" s="23">
        <v>68</v>
      </c>
      <c r="IU38" s="129">
        <v>38</v>
      </c>
      <c r="IV38" s="129">
        <v>35</v>
      </c>
    </row>
    <row r="39" spans="1:256" ht="28.5" customHeight="1">
      <c r="A39" s="146"/>
      <c r="B39" s="139"/>
      <c r="C39" s="6" t="s">
        <v>39</v>
      </c>
      <c r="D39" s="51"/>
      <c r="E39" s="10"/>
      <c r="F39" s="27"/>
      <c r="G39" s="10"/>
      <c r="H39" s="53">
        <f>SUM(D39-D69)</f>
        <v>0</v>
      </c>
      <c r="I39" s="15"/>
      <c r="J39" s="28">
        <v>5</v>
      </c>
      <c r="K39" s="20"/>
      <c r="L39" s="28">
        <v>3</v>
      </c>
      <c r="M39" s="29"/>
      <c r="N39" s="24"/>
      <c r="O39" s="130"/>
      <c r="P39" s="130"/>
      <c r="Q39" s="181"/>
      <c r="R39" s="179"/>
      <c r="S39" s="6" t="s">
        <v>39</v>
      </c>
      <c r="T39" s="51"/>
      <c r="U39" s="10"/>
      <c r="V39" s="27"/>
      <c r="W39" s="10"/>
      <c r="X39" s="53">
        <f>SUM(T39-T69)</f>
        <v>0</v>
      </c>
      <c r="Y39" s="15"/>
      <c r="Z39" s="28"/>
      <c r="AA39" s="20"/>
      <c r="AB39" s="28">
        <v>7</v>
      </c>
      <c r="AC39" s="29">
        <v>6</v>
      </c>
      <c r="AD39" s="24"/>
      <c r="AE39" s="130"/>
      <c r="AF39" s="130"/>
      <c r="AG39" s="181"/>
      <c r="AH39" s="179"/>
      <c r="AI39" s="6" t="s">
        <v>39</v>
      </c>
      <c r="AJ39" s="51"/>
      <c r="AK39" s="10"/>
      <c r="AL39" s="27"/>
      <c r="AM39" s="10"/>
      <c r="AN39" s="53">
        <f>SUM(AJ39-AJ69)</f>
        <v>0</v>
      </c>
      <c r="AO39" s="15"/>
      <c r="AP39" s="28"/>
      <c r="AQ39" s="20"/>
      <c r="AR39" s="28">
        <v>7</v>
      </c>
      <c r="AS39" s="29">
        <v>6</v>
      </c>
      <c r="AT39" s="24"/>
      <c r="AU39" s="130"/>
      <c r="AV39" s="130"/>
      <c r="AW39" s="181"/>
      <c r="AX39" s="179"/>
      <c r="AY39" s="6" t="s">
        <v>39</v>
      </c>
      <c r="AZ39" s="51"/>
      <c r="BA39" s="10"/>
      <c r="BB39" s="27"/>
      <c r="BC39" s="10"/>
      <c r="BD39" s="53">
        <f>SUM(AZ39-AZ69)</f>
        <v>0</v>
      </c>
      <c r="BE39" s="15"/>
      <c r="BF39" s="28"/>
      <c r="BG39" s="20"/>
      <c r="BH39" s="28">
        <v>7</v>
      </c>
      <c r="BI39" s="29">
        <v>6</v>
      </c>
      <c r="BJ39" s="24"/>
      <c r="BK39" s="130"/>
      <c r="BL39" s="130"/>
      <c r="BM39" s="181"/>
      <c r="BN39" s="179"/>
      <c r="BO39" s="6" t="s">
        <v>39</v>
      </c>
      <c r="BP39" s="51"/>
      <c r="BQ39" s="10"/>
      <c r="BR39" s="27"/>
      <c r="BS39" s="10"/>
      <c r="BT39" s="53">
        <f>SUM(BP39-BP69)</f>
        <v>0</v>
      </c>
      <c r="BU39" s="15"/>
      <c r="BV39" s="28"/>
      <c r="BW39" s="20"/>
      <c r="BX39" s="28">
        <v>7</v>
      </c>
      <c r="BY39" s="29">
        <v>6</v>
      </c>
      <c r="BZ39" s="24"/>
      <c r="CA39" s="130"/>
      <c r="CB39" s="130"/>
      <c r="CC39" s="181"/>
      <c r="CD39" s="179"/>
      <c r="CE39" s="6" t="s">
        <v>39</v>
      </c>
      <c r="CF39" s="51"/>
      <c r="CG39" s="10"/>
      <c r="CH39" s="27"/>
      <c r="CI39" s="10"/>
      <c r="CJ39" s="53">
        <f>SUM(CF39-CF69)</f>
        <v>0</v>
      </c>
      <c r="CK39" s="15"/>
      <c r="CL39" s="28"/>
      <c r="CM39" s="20"/>
      <c r="CN39" s="28">
        <v>7</v>
      </c>
      <c r="CO39" s="29">
        <v>6</v>
      </c>
      <c r="CP39" s="24"/>
      <c r="CQ39" s="130"/>
      <c r="CR39" s="130"/>
      <c r="CS39" s="181"/>
      <c r="CT39" s="179"/>
      <c r="CU39" s="6" t="s">
        <v>39</v>
      </c>
      <c r="CV39" s="51"/>
      <c r="CW39" s="10"/>
      <c r="CX39" s="27"/>
      <c r="CY39" s="10"/>
      <c r="CZ39" s="53">
        <f>SUM(CV39-CV69)</f>
        <v>0</v>
      </c>
      <c r="DA39" s="15"/>
      <c r="DB39" s="28"/>
      <c r="DC39" s="20"/>
      <c r="DD39" s="28">
        <v>7</v>
      </c>
      <c r="DE39" s="29">
        <v>6</v>
      </c>
      <c r="DF39" s="24"/>
      <c r="DG39" s="130"/>
      <c r="DH39" s="130"/>
      <c r="DI39" s="181"/>
      <c r="DJ39" s="179"/>
      <c r="DK39" s="6" t="s">
        <v>39</v>
      </c>
      <c r="DL39" s="51"/>
      <c r="DM39" s="10"/>
      <c r="DN39" s="27"/>
      <c r="DO39" s="10"/>
      <c r="DP39" s="53">
        <f>SUM(DL39-DL69)</f>
        <v>0</v>
      </c>
      <c r="DQ39" s="15"/>
      <c r="DR39" s="28"/>
      <c r="DS39" s="20"/>
      <c r="DT39" s="28">
        <v>7</v>
      </c>
      <c r="DU39" s="29">
        <v>6</v>
      </c>
      <c r="DV39" s="24"/>
      <c r="DW39" s="130"/>
      <c r="DX39" s="130"/>
      <c r="DY39" s="181"/>
      <c r="DZ39" s="179"/>
      <c r="EA39" s="6" t="s">
        <v>39</v>
      </c>
      <c r="EB39" s="51"/>
      <c r="EC39" s="10"/>
      <c r="ED39" s="27"/>
      <c r="EE39" s="10"/>
      <c r="EF39" s="53">
        <f>SUM(EB39-EB69)</f>
        <v>0</v>
      </c>
      <c r="EG39" s="15"/>
      <c r="EH39" s="28"/>
      <c r="EI39" s="20"/>
      <c r="EJ39" s="28">
        <v>7</v>
      </c>
      <c r="EK39" s="29">
        <v>6</v>
      </c>
      <c r="EL39" s="24"/>
      <c r="EM39" s="130"/>
      <c r="EN39" s="130"/>
      <c r="EO39" s="181"/>
      <c r="EP39" s="179"/>
      <c r="EQ39" s="6" t="s">
        <v>39</v>
      </c>
      <c r="ER39" s="51"/>
      <c r="ES39" s="10"/>
      <c r="ET39" s="27"/>
      <c r="EU39" s="10"/>
      <c r="EV39" s="53">
        <f>SUM(ER39-ER69)</f>
        <v>0</v>
      </c>
      <c r="EW39" s="15"/>
      <c r="EX39" s="28"/>
      <c r="EY39" s="20"/>
      <c r="EZ39" s="28">
        <v>7</v>
      </c>
      <c r="FA39" s="29">
        <v>6</v>
      </c>
      <c r="FB39" s="24"/>
      <c r="FC39" s="130"/>
      <c r="FD39" s="130"/>
      <c r="FE39" s="181"/>
      <c r="FF39" s="179"/>
      <c r="FG39" s="6" t="s">
        <v>39</v>
      </c>
      <c r="FH39" s="51"/>
      <c r="FI39" s="10"/>
      <c r="FJ39" s="27"/>
      <c r="FK39" s="10"/>
      <c r="FL39" s="53">
        <f>SUM(FH39-FH69)</f>
        <v>0</v>
      </c>
      <c r="FM39" s="15"/>
      <c r="FN39" s="28"/>
      <c r="FO39" s="20"/>
      <c r="FP39" s="28">
        <v>7</v>
      </c>
      <c r="FQ39" s="29">
        <v>6</v>
      </c>
      <c r="FR39" s="24"/>
      <c r="FS39" s="130"/>
      <c r="FT39" s="130"/>
      <c r="FU39" s="181"/>
      <c r="FV39" s="179"/>
      <c r="FW39" s="6" t="s">
        <v>39</v>
      </c>
      <c r="FX39" s="51"/>
      <c r="FY39" s="10"/>
      <c r="FZ39" s="27"/>
      <c r="GA39" s="10"/>
      <c r="GB39" s="53">
        <f>SUM(FX39-FX69)</f>
        <v>0</v>
      </c>
      <c r="GC39" s="15"/>
      <c r="GD39" s="28"/>
      <c r="GE39" s="20"/>
      <c r="GF39" s="28">
        <v>7</v>
      </c>
      <c r="GG39" s="29">
        <v>6</v>
      </c>
      <c r="GH39" s="24"/>
      <c r="GI39" s="130"/>
      <c r="GJ39" s="130"/>
      <c r="GK39" s="181"/>
      <c r="GL39" s="179"/>
      <c r="GM39" s="6" t="s">
        <v>39</v>
      </c>
      <c r="GN39" s="51"/>
      <c r="GO39" s="10"/>
      <c r="GP39" s="27"/>
      <c r="GQ39" s="10"/>
      <c r="GR39" s="53">
        <f>SUM(GN39-GN69)</f>
        <v>0</v>
      </c>
      <c r="GS39" s="15"/>
      <c r="GT39" s="28"/>
      <c r="GU39" s="20"/>
      <c r="GV39" s="28">
        <v>7</v>
      </c>
      <c r="GW39" s="29">
        <v>6</v>
      </c>
      <c r="GX39" s="24"/>
      <c r="GY39" s="130"/>
      <c r="GZ39" s="130"/>
      <c r="HA39" s="181"/>
      <c r="HB39" s="179"/>
      <c r="HC39" s="6" t="s">
        <v>39</v>
      </c>
      <c r="HD39" s="51"/>
      <c r="HE39" s="10"/>
      <c r="HF39" s="27"/>
      <c r="HG39" s="10"/>
      <c r="HH39" s="53">
        <f>SUM(HD39-HD69)</f>
        <v>0</v>
      </c>
      <c r="HI39" s="15"/>
      <c r="HJ39" s="28"/>
      <c r="HK39" s="20"/>
      <c r="HL39" s="28">
        <v>7</v>
      </c>
      <c r="HM39" s="29">
        <v>6</v>
      </c>
      <c r="HN39" s="24"/>
      <c r="HO39" s="130"/>
      <c r="HP39" s="130"/>
      <c r="HQ39" s="181"/>
      <c r="HR39" s="179"/>
      <c r="HS39" s="6" t="s">
        <v>39</v>
      </c>
      <c r="HT39" s="51"/>
      <c r="HU39" s="10"/>
      <c r="HV39" s="27"/>
      <c r="HW39" s="10"/>
      <c r="HX39" s="53">
        <f>SUM(HT39-HT69)</f>
        <v>0</v>
      </c>
      <c r="HY39" s="15"/>
      <c r="HZ39" s="28"/>
      <c r="IA39" s="20"/>
      <c r="IB39" s="28">
        <v>7</v>
      </c>
      <c r="IC39" s="29">
        <v>6</v>
      </c>
      <c r="ID39" s="24"/>
      <c r="IE39" s="130"/>
      <c r="IF39" s="130"/>
      <c r="IG39" s="181"/>
      <c r="IH39" s="179"/>
      <c r="II39" s="6" t="s">
        <v>39</v>
      </c>
      <c r="IJ39" s="51"/>
      <c r="IK39" s="10"/>
      <c r="IL39" s="27"/>
      <c r="IM39" s="10"/>
      <c r="IN39" s="53">
        <f>SUM(IJ39-IJ69)</f>
        <v>0</v>
      </c>
      <c r="IO39" s="15"/>
      <c r="IP39" s="28"/>
      <c r="IQ39" s="20"/>
      <c r="IR39" s="28">
        <v>7</v>
      </c>
      <c r="IS39" s="29">
        <v>6</v>
      </c>
      <c r="IT39" s="24"/>
      <c r="IU39" s="130"/>
      <c r="IV39" s="130"/>
    </row>
    <row r="40" spans="1:256" ht="21" customHeight="1">
      <c r="A40" s="118">
        <v>3</v>
      </c>
      <c r="B40" s="124" t="s">
        <v>5</v>
      </c>
      <c r="C40" s="6" t="s">
        <v>12</v>
      </c>
      <c r="D40" s="51">
        <v>11720</v>
      </c>
      <c r="E40" s="10">
        <v>5605</v>
      </c>
      <c r="F40" s="16">
        <f>D40/G40</f>
        <v>35.515151515151516</v>
      </c>
      <c r="G40" s="10">
        <v>330</v>
      </c>
      <c r="H40" s="53">
        <f>SUM(D40-D70)</f>
        <v>3743</v>
      </c>
      <c r="I40" s="15">
        <v>1</v>
      </c>
      <c r="J40" s="28">
        <v>29</v>
      </c>
      <c r="K40" s="20">
        <v>0</v>
      </c>
      <c r="L40" s="28">
        <v>12</v>
      </c>
      <c r="M40" s="29">
        <v>0</v>
      </c>
      <c r="N40" s="20">
        <v>61</v>
      </c>
      <c r="O40" s="41"/>
      <c r="P40" s="41"/>
      <c r="Q40" s="33">
        <v>3</v>
      </c>
      <c r="R40" s="47" t="s">
        <v>5</v>
      </c>
      <c r="S40" s="6" t="s">
        <v>12</v>
      </c>
      <c r="T40" s="51">
        <v>7840</v>
      </c>
      <c r="U40" s="10">
        <v>5605</v>
      </c>
      <c r="V40" s="16">
        <f>T40/W40</f>
        <v>26.133333333333333</v>
      </c>
      <c r="W40" s="10">
        <v>300</v>
      </c>
      <c r="X40" s="53">
        <f>SUM(T40-T70)</f>
        <v>7840</v>
      </c>
      <c r="Y40" s="15">
        <v>1</v>
      </c>
      <c r="Z40" s="28">
        <v>26</v>
      </c>
      <c r="AA40" s="20">
        <v>0</v>
      </c>
      <c r="AB40" s="28">
        <v>3</v>
      </c>
      <c r="AC40" s="29">
        <v>0</v>
      </c>
      <c r="AD40" s="20">
        <v>61</v>
      </c>
      <c r="AE40" s="41">
        <v>47</v>
      </c>
      <c r="AF40" s="41">
        <v>46</v>
      </c>
      <c r="AG40" s="33">
        <v>3</v>
      </c>
      <c r="AH40" s="47" t="s">
        <v>5</v>
      </c>
      <c r="AI40" s="6" t="s">
        <v>12</v>
      </c>
      <c r="AJ40" s="51">
        <v>7840</v>
      </c>
      <c r="AK40" s="10">
        <v>5605</v>
      </c>
      <c r="AL40" s="16">
        <f>AJ40/AM40</f>
        <v>26.133333333333333</v>
      </c>
      <c r="AM40" s="10">
        <v>300</v>
      </c>
      <c r="AN40" s="53">
        <f>SUM(AJ40-AJ70)</f>
        <v>7840</v>
      </c>
      <c r="AO40" s="15">
        <v>1</v>
      </c>
      <c r="AP40" s="28">
        <v>26</v>
      </c>
      <c r="AQ40" s="20">
        <v>0</v>
      </c>
      <c r="AR40" s="28">
        <v>3</v>
      </c>
      <c r="AS40" s="29">
        <v>0</v>
      </c>
      <c r="AT40" s="20">
        <v>61</v>
      </c>
      <c r="AU40" s="41">
        <v>47</v>
      </c>
      <c r="AV40" s="41">
        <v>46</v>
      </c>
      <c r="AW40" s="33">
        <v>3</v>
      </c>
      <c r="AX40" s="47" t="s">
        <v>5</v>
      </c>
      <c r="AY40" s="6" t="s">
        <v>12</v>
      </c>
      <c r="AZ40" s="51">
        <v>7840</v>
      </c>
      <c r="BA40" s="10">
        <v>5605</v>
      </c>
      <c r="BB40" s="16">
        <f>AZ40/BC40</f>
        <v>26.133333333333333</v>
      </c>
      <c r="BC40" s="10">
        <v>300</v>
      </c>
      <c r="BD40" s="53">
        <f>SUM(AZ40-AZ70)</f>
        <v>7840</v>
      </c>
      <c r="BE40" s="15">
        <v>1</v>
      </c>
      <c r="BF40" s="28">
        <v>26</v>
      </c>
      <c r="BG40" s="20">
        <v>0</v>
      </c>
      <c r="BH40" s="28">
        <v>3</v>
      </c>
      <c r="BI40" s="29">
        <v>0</v>
      </c>
      <c r="BJ40" s="20">
        <v>61</v>
      </c>
      <c r="BK40" s="41">
        <v>47</v>
      </c>
      <c r="BL40" s="41">
        <v>46</v>
      </c>
      <c r="BM40" s="33">
        <v>3</v>
      </c>
      <c r="BN40" s="47" t="s">
        <v>5</v>
      </c>
      <c r="BO40" s="6" t="s">
        <v>12</v>
      </c>
      <c r="BP40" s="51">
        <v>7840</v>
      </c>
      <c r="BQ40" s="10">
        <v>5605</v>
      </c>
      <c r="BR40" s="16">
        <f>BP40/BS40</f>
        <v>26.133333333333333</v>
      </c>
      <c r="BS40" s="10">
        <v>300</v>
      </c>
      <c r="BT40" s="53">
        <f>SUM(BP40-BP70)</f>
        <v>7840</v>
      </c>
      <c r="BU40" s="15">
        <v>1</v>
      </c>
      <c r="BV40" s="28">
        <v>26</v>
      </c>
      <c r="BW40" s="20">
        <v>0</v>
      </c>
      <c r="BX40" s="28">
        <v>3</v>
      </c>
      <c r="BY40" s="29">
        <v>0</v>
      </c>
      <c r="BZ40" s="20">
        <v>61</v>
      </c>
      <c r="CA40" s="41">
        <v>47</v>
      </c>
      <c r="CB40" s="41">
        <v>46</v>
      </c>
      <c r="CC40" s="33">
        <v>3</v>
      </c>
      <c r="CD40" s="47" t="s">
        <v>5</v>
      </c>
      <c r="CE40" s="6" t="s">
        <v>12</v>
      </c>
      <c r="CF40" s="51">
        <v>7840</v>
      </c>
      <c r="CG40" s="10">
        <v>5605</v>
      </c>
      <c r="CH40" s="16">
        <f>CF40/CI40</f>
        <v>26.133333333333333</v>
      </c>
      <c r="CI40" s="10">
        <v>300</v>
      </c>
      <c r="CJ40" s="53">
        <f>SUM(CF40-CF70)</f>
        <v>7840</v>
      </c>
      <c r="CK40" s="15">
        <v>1</v>
      </c>
      <c r="CL40" s="28">
        <v>26</v>
      </c>
      <c r="CM40" s="20">
        <v>0</v>
      </c>
      <c r="CN40" s="28">
        <v>3</v>
      </c>
      <c r="CO40" s="29">
        <v>0</v>
      </c>
      <c r="CP40" s="20">
        <v>61</v>
      </c>
      <c r="CQ40" s="41">
        <v>47</v>
      </c>
      <c r="CR40" s="41">
        <v>46</v>
      </c>
      <c r="CS40" s="33">
        <v>3</v>
      </c>
      <c r="CT40" s="47" t="s">
        <v>5</v>
      </c>
      <c r="CU40" s="6" t="s">
        <v>12</v>
      </c>
      <c r="CV40" s="51">
        <v>7840</v>
      </c>
      <c r="CW40" s="10">
        <v>5605</v>
      </c>
      <c r="CX40" s="16">
        <f>CV40/CY40</f>
        <v>26.133333333333333</v>
      </c>
      <c r="CY40" s="10">
        <v>300</v>
      </c>
      <c r="CZ40" s="53">
        <f>SUM(CV40-CV70)</f>
        <v>7840</v>
      </c>
      <c r="DA40" s="15">
        <v>1</v>
      </c>
      <c r="DB40" s="28">
        <v>26</v>
      </c>
      <c r="DC40" s="20">
        <v>0</v>
      </c>
      <c r="DD40" s="28">
        <v>3</v>
      </c>
      <c r="DE40" s="29">
        <v>0</v>
      </c>
      <c r="DF40" s="20">
        <v>61</v>
      </c>
      <c r="DG40" s="41">
        <v>47</v>
      </c>
      <c r="DH40" s="41">
        <v>46</v>
      </c>
      <c r="DI40" s="33">
        <v>3</v>
      </c>
      <c r="DJ40" s="47" t="s">
        <v>5</v>
      </c>
      <c r="DK40" s="6" t="s">
        <v>12</v>
      </c>
      <c r="DL40" s="51">
        <v>7840</v>
      </c>
      <c r="DM40" s="10">
        <v>5605</v>
      </c>
      <c r="DN40" s="16">
        <f>DL40/DO40</f>
        <v>26.133333333333333</v>
      </c>
      <c r="DO40" s="10">
        <v>300</v>
      </c>
      <c r="DP40" s="53">
        <f>SUM(DL40-DL70)</f>
        <v>7840</v>
      </c>
      <c r="DQ40" s="15">
        <v>1</v>
      </c>
      <c r="DR40" s="28">
        <v>26</v>
      </c>
      <c r="DS40" s="20">
        <v>0</v>
      </c>
      <c r="DT40" s="28">
        <v>3</v>
      </c>
      <c r="DU40" s="29">
        <v>0</v>
      </c>
      <c r="DV40" s="20">
        <v>61</v>
      </c>
      <c r="DW40" s="41">
        <v>47</v>
      </c>
      <c r="DX40" s="41">
        <v>46</v>
      </c>
      <c r="DY40" s="33">
        <v>3</v>
      </c>
      <c r="DZ40" s="47" t="s">
        <v>5</v>
      </c>
      <c r="EA40" s="6" t="s">
        <v>12</v>
      </c>
      <c r="EB40" s="51">
        <v>7840</v>
      </c>
      <c r="EC40" s="10">
        <v>5605</v>
      </c>
      <c r="ED40" s="16">
        <f>EB40/EE40</f>
        <v>26.133333333333333</v>
      </c>
      <c r="EE40" s="10">
        <v>300</v>
      </c>
      <c r="EF40" s="53">
        <f>SUM(EB40-EB70)</f>
        <v>7840</v>
      </c>
      <c r="EG40" s="15">
        <v>1</v>
      </c>
      <c r="EH40" s="28">
        <v>26</v>
      </c>
      <c r="EI40" s="20">
        <v>0</v>
      </c>
      <c r="EJ40" s="28">
        <v>3</v>
      </c>
      <c r="EK40" s="29">
        <v>0</v>
      </c>
      <c r="EL40" s="20">
        <v>61</v>
      </c>
      <c r="EM40" s="41">
        <v>47</v>
      </c>
      <c r="EN40" s="41">
        <v>46</v>
      </c>
      <c r="EO40" s="33">
        <v>3</v>
      </c>
      <c r="EP40" s="47" t="s">
        <v>5</v>
      </c>
      <c r="EQ40" s="6" t="s">
        <v>12</v>
      </c>
      <c r="ER40" s="51">
        <v>7840</v>
      </c>
      <c r="ES40" s="10">
        <v>5605</v>
      </c>
      <c r="ET40" s="16">
        <f>ER40/EU40</f>
        <v>26.133333333333333</v>
      </c>
      <c r="EU40" s="10">
        <v>300</v>
      </c>
      <c r="EV40" s="53">
        <f>SUM(ER40-ER70)</f>
        <v>7840</v>
      </c>
      <c r="EW40" s="15">
        <v>1</v>
      </c>
      <c r="EX40" s="28">
        <v>26</v>
      </c>
      <c r="EY40" s="20">
        <v>0</v>
      </c>
      <c r="EZ40" s="28">
        <v>3</v>
      </c>
      <c r="FA40" s="29">
        <v>0</v>
      </c>
      <c r="FB40" s="20">
        <v>61</v>
      </c>
      <c r="FC40" s="41">
        <v>47</v>
      </c>
      <c r="FD40" s="41">
        <v>46</v>
      </c>
      <c r="FE40" s="33">
        <v>3</v>
      </c>
      <c r="FF40" s="47" t="s">
        <v>5</v>
      </c>
      <c r="FG40" s="6" t="s">
        <v>12</v>
      </c>
      <c r="FH40" s="51">
        <v>7840</v>
      </c>
      <c r="FI40" s="10">
        <v>5605</v>
      </c>
      <c r="FJ40" s="16">
        <f>FH40/FK40</f>
        <v>26.133333333333333</v>
      </c>
      <c r="FK40" s="10">
        <v>300</v>
      </c>
      <c r="FL40" s="53">
        <f>SUM(FH40-FH70)</f>
        <v>7840</v>
      </c>
      <c r="FM40" s="15">
        <v>1</v>
      </c>
      <c r="FN40" s="28">
        <v>26</v>
      </c>
      <c r="FO40" s="20">
        <v>0</v>
      </c>
      <c r="FP40" s="28">
        <v>3</v>
      </c>
      <c r="FQ40" s="29">
        <v>0</v>
      </c>
      <c r="FR40" s="20">
        <v>61</v>
      </c>
      <c r="FS40" s="41">
        <v>47</v>
      </c>
      <c r="FT40" s="41">
        <v>46</v>
      </c>
      <c r="FU40" s="33">
        <v>3</v>
      </c>
      <c r="FV40" s="47" t="s">
        <v>5</v>
      </c>
      <c r="FW40" s="6" t="s">
        <v>12</v>
      </c>
      <c r="FX40" s="51">
        <v>7840</v>
      </c>
      <c r="FY40" s="10">
        <v>5605</v>
      </c>
      <c r="FZ40" s="16">
        <f>FX40/GA40</f>
        <v>26.133333333333333</v>
      </c>
      <c r="GA40" s="10">
        <v>300</v>
      </c>
      <c r="GB40" s="53">
        <f>SUM(FX40-FX70)</f>
        <v>7840</v>
      </c>
      <c r="GC40" s="15">
        <v>1</v>
      </c>
      <c r="GD40" s="28">
        <v>26</v>
      </c>
      <c r="GE40" s="20">
        <v>0</v>
      </c>
      <c r="GF40" s="28">
        <v>3</v>
      </c>
      <c r="GG40" s="29">
        <v>0</v>
      </c>
      <c r="GH40" s="20">
        <v>61</v>
      </c>
      <c r="GI40" s="41">
        <v>47</v>
      </c>
      <c r="GJ40" s="41">
        <v>46</v>
      </c>
      <c r="GK40" s="33">
        <v>3</v>
      </c>
      <c r="GL40" s="47" t="s">
        <v>5</v>
      </c>
      <c r="GM40" s="6" t="s">
        <v>12</v>
      </c>
      <c r="GN40" s="51">
        <v>7840</v>
      </c>
      <c r="GO40" s="10">
        <v>5605</v>
      </c>
      <c r="GP40" s="16">
        <f>GN40/GQ40</f>
        <v>26.133333333333333</v>
      </c>
      <c r="GQ40" s="10">
        <v>300</v>
      </c>
      <c r="GR40" s="53">
        <f>SUM(GN40-GN70)</f>
        <v>7840</v>
      </c>
      <c r="GS40" s="15">
        <v>1</v>
      </c>
      <c r="GT40" s="28">
        <v>26</v>
      </c>
      <c r="GU40" s="20">
        <v>0</v>
      </c>
      <c r="GV40" s="28">
        <v>3</v>
      </c>
      <c r="GW40" s="29">
        <v>0</v>
      </c>
      <c r="GX40" s="20">
        <v>61</v>
      </c>
      <c r="GY40" s="41">
        <v>47</v>
      </c>
      <c r="GZ40" s="41">
        <v>46</v>
      </c>
      <c r="HA40" s="33">
        <v>3</v>
      </c>
      <c r="HB40" s="47" t="s">
        <v>5</v>
      </c>
      <c r="HC40" s="6" t="s">
        <v>12</v>
      </c>
      <c r="HD40" s="51">
        <v>7840</v>
      </c>
      <c r="HE40" s="10">
        <v>5605</v>
      </c>
      <c r="HF40" s="16">
        <f>HD40/HG40</f>
        <v>26.133333333333333</v>
      </c>
      <c r="HG40" s="10">
        <v>300</v>
      </c>
      <c r="HH40" s="53">
        <f>SUM(HD40-HD70)</f>
        <v>7840</v>
      </c>
      <c r="HI40" s="15">
        <v>1</v>
      </c>
      <c r="HJ40" s="28">
        <v>26</v>
      </c>
      <c r="HK40" s="20">
        <v>0</v>
      </c>
      <c r="HL40" s="28">
        <v>3</v>
      </c>
      <c r="HM40" s="29">
        <v>0</v>
      </c>
      <c r="HN40" s="20">
        <v>61</v>
      </c>
      <c r="HO40" s="41">
        <v>47</v>
      </c>
      <c r="HP40" s="41">
        <v>46</v>
      </c>
      <c r="HQ40" s="33">
        <v>3</v>
      </c>
      <c r="HR40" s="47" t="s">
        <v>5</v>
      </c>
      <c r="HS40" s="6" t="s">
        <v>12</v>
      </c>
      <c r="HT40" s="51">
        <v>7840</v>
      </c>
      <c r="HU40" s="10">
        <v>5605</v>
      </c>
      <c r="HV40" s="16">
        <f>HT40/HW40</f>
        <v>26.133333333333333</v>
      </c>
      <c r="HW40" s="10">
        <v>300</v>
      </c>
      <c r="HX40" s="53">
        <f>SUM(HT40-HT70)</f>
        <v>7840</v>
      </c>
      <c r="HY40" s="15">
        <v>1</v>
      </c>
      <c r="HZ40" s="28">
        <v>26</v>
      </c>
      <c r="IA40" s="20">
        <v>0</v>
      </c>
      <c r="IB40" s="28">
        <v>3</v>
      </c>
      <c r="IC40" s="29">
        <v>0</v>
      </c>
      <c r="ID40" s="20">
        <v>61</v>
      </c>
      <c r="IE40" s="41">
        <v>47</v>
      </c>
      <c r="IF40" s="41">
        <v>46</v>
      </c>
      <c r="IG40" s="33">
        <v>3</v>
      </c>
      <c r="IH40" s="47" t="s">
        <v>5</v>
      </c>
      <c r="II40" s="6" t="s">
        <v>12</v>
      </c>
      <c r="IJ40" s="51">
        <v>7840</v>
      </c>
      <c r="IK40" s="10">
        <v>5605</v>
      </c>
      <c r="IL40" s="16">
        <f>IJ40/IM40</f>
        <v>26.133333333333333</v>
      </c>
      <c r="IM40" s="10">
        <v>300</v>
      </c>
      <c r="IN40" s="53">
        <f>SUM(IJ40-IJ70)</f>
        <v>7840</v>
      </c>
      <c r="IO40" s="15">
        <v>1</v>
      </c>
      <c r="IP40" s="28">
        <v>26</v>
      </c>
      <c r="IQ40" s="20">
        <v>0</v>
      </c>
      <c r="IR40" s="28">
        <v>3</v>
      </c>
      <c r="IS40" s="29">
        <v>0</v>
      </c>
      <c r="IT40" s="20">
        <v>61</v>
      </c>
      <c r="IU40" s="41">
        <v>47</v>
      </c>
      <c r="IV40" s="41">
        <v>46</v>
      </c>
    </row>
    <row r="41" spans="1:256" ht="18" customHeight="1">
      <c r="A41" s="125">
        <v>4</v>
      </c>
      <c r="B41" s="123" t="s">
        <v>31</v>
      </c>
      <c r="C41" s="6" t="s">
        <v>13</v>
      </c>
      <c r="D41" s="50">
        <v>0</v>
      </c>
      <c r="E41" s="10">
        <v>3670</v>
      </c>
      <c r="F41" s="16"/>
      <c r="G41" s="10"/>
      <c r="H41" s="53"/>
      <c r="I41" s="15"/>
      <c r="J41" s="28"/>
      <c r="K41" s="20"/>
      <c r="L41" s="28"/>
      <c r="M41" s="29"/>
      <c r="N41" s="23">
        <v>13</v>
      </c>
      <c r="O41" s="61"/>
      <c r="P41" s="61"/>
      <c r="Q41" s="60">
        <v>4</v>
      </c>
      <c r="R41" s="59" t="s">
        <v>31</v>
      </c>
      <c r="S41" s="6" t="s">
        <v>13</v>
      </c>
      <c r="T41" s="50">
        <v>0</v>
      </c>
      <c r="U41" s="10">
        <v>3670</v>
      </c>
      <c r="V41" s="16"/>
      <c r="W41" s="10"/>
      <c r="X41" s="53"/>
      <c r="Y41" s="15"/>
      <c r="Z41" s="28"/>
      <c r="AA41" s="20"/>
      <c r="AB41" s="28"/>
      <c r="AC41" s="29"/>
      <c r="AD41" s="23">
        <v>13</v>
      </c>
      <c r="AE41" s="61">
        <v>0</v>
      </c>
      <c r="AF41" s="61">
        <v>33</v>
      </c>
      <c r="AG41" s="60">
        <v>4</v>
      </c>
      <c r="AH41" s="59" t="s">
        <v>31</v>
      </c>
      <c r="AI41" s="6" t="s">
        <v>13</v>
      </c>
      <c r="AJ41" s="50">
        <v>0</v>
      </c>
      <c r="AK41" s="10">
        <v>3670</v>
      </c>
      <c r="AL41" s="16"/>
      <c r="AM41" s="10"/>
      <c r="AN41" s="53"/>
      <c r="AO41" s="15"/>
      <c r="AP41" s="28"/>
      <c r="AQ41" s="20"/>
      <c r="AR41" s="28"/>
      <c r="AS41" s="29"/>
      <c r="AT41" s="23">
        <v>13</v>
      </c>
      <c r="AU41" s="61">
        <v>0</v>
      </c>
      <c r="AV41" s="61">
        <v>33</v>
      </c>
      <c r="AW41" s="60">
        <v>4</v>
      </c>
      <c r="AX41" s="59" t="s">
        <v>31</v>
      </c>
      <c r="AY41" s="6" t="s">
        <v>13</v>
      </c>
      <c r="AZ41" s="50">
        <v>0</v>
      </c>
      <c r="BA41" s="10">
        <v>3670</v>
      </c>
      <c r="BB41" s="16"/>
      <c r="BC41" s="10"/>
      <c r="BD41" s="53"/>
      <c r="BE41" s="15"/>
      <c r="BF41" s="28"/>
      <c r="BG41" s="20"/>
      <c r="BH41" s="28"/>
      <c r="BI41" s="29"/>
      <c r="BJ41" s="23">
        <v>13</v>
      </c>
      <c r="BK41" s="61">
        <v>0</v>
      </c>
      <c r="BL41" s="61">
        <v>33</v>
      </c>
      <c r="BM41" s="60">
        <v>4</v>
      </c>
      <c r="BN41" s="59" t="s">
        <v>31</v>
      </c>
      <c r="BO41" s="6" t="s">
        <v>13</v>
      </c>
      <c r="BP41" s="50">
        <v>0</v>
      </c>
      <c r="BQ41" s="10">
        <v>3670</v>
      </c>
      <c r="BR41" s="16"/>
      <c r="BS41" s="10"/>
      <c r="BT41" s="53"/>
      <c r="BU41" s="15"/>
      <c r="BV41" s="28"/>
      <c r="BW41" s="20"/>
      <c r="BX41" s="28"/>
      <c r="BY41" s="29"/>
      <c r="BZ41" s="23">
        <v>13</v>
      </c>
      <c r="CA41" s="61">
        <v>0</v>
      </c>
      <c r="CB41" s="61">
        <v>33</v>
      </c>
      <c r="CC41" s="60">
        <v>4</v>
      </c>
      <c r="CD41" s="59" t="s">
        <v>31</v>
      </c>
      <c r="CE41" s="6" t="s">
        <v>13</v>
      </c>
      <c r="CF41" s="50">
        <v>0</v>
      </c>
      <c r="CG41" s="10">
        <v>3670</v>
      </c>
      <c r="CH41" s="16"/>
      <c r="CI41" s="10"/>
      <c r="CJ41" s="53"/>
      <c r="CK41" s="15"/>
      <c r="CL41" s="28"/>
      <c r="CM41" s="20"/>
      <c r="CN41" s="28"/>
      <c r="CO41" s="29"/>
      <c r="CP41" s="23">
        <v>13</v>
      </c>
      <c r="CQ41" s="61">
        <v>0</v>
      </c>
      <c r="CR41" s="61">
        <v>33</v>
      </c>
      <c r="CS41" s="60">
        <v>4</v>
      </c>
      <c r="CT41" s="59" t="s">
        <v>31</v>
      </c>
      <c r="CU41" s="6" t="s">
        <v>13</v>
      </c>
      <c r="CV41" s="50">
        <v>0</v>
      </c>
      <c r="CW41" s="10">
        <v>3670</v>
      </c>
      <c r="CX41" s="16"/>
      <c r="CY41" s="10"/>
      <c r="CZ41" s="53"/>
      <c r="DA41" s="15"/>
      <c r="DB41" s="28"/>
      <c r="DC41" s="20"/>
      <c r="DD41" s="28"/>
      <c r="DE41" s="29"/>
      <c r="DF41" s="23">
        <v>13</v>
      </c>
      <c r="DG41" s="61">
        <v>0</v>
      </c>
      <c r="DH41" s="61">
        <v>33</v>
      </c>
      <c r="DI41" s="60">
        <v>4</v>
      </c>
      <c r="DJ41" s="59" t="s">
        <v>31</v>
      </c>
      <c r="DK41" s="6" t="s">
        <v>13</v>
      </c>
      <c r="DL41" s="50">
        <v>0</v>
      </c>
      <c r="DM41" s="10">
        <v>3670</v>
      </c>
      <c r="DN41" s="16"/>
      <c r="DO41" s="10"/>
      <c r="DP41" s="53"/>
      <c r="DQ41" s="15"/>
      <c r="DR41" s="28"/>
      <c r="DS41" s="20"/>
      <c r="DT41" s="28"/>
      <c r="DU41" s="29"/>
      <c r="DV41" s="23">
        <v>13</v>
      </c>
      <c r="DW41" s="61">
        <v>0</v>
      </c>
      <c r="DX41" s="61">
        <v>33</v>
      </c>
      <c r="DY41" s="60">
        <v>4</v>
      </c>
      <c r="DZ41" s="59" t="s">
        <v>31</v>
      </c>
      <c r="EA41" s="6" t="s">
        <v>13</v>
      </c>
      <c r="EB41" s="50">
        <v>0</v>
      </c>
      <c r="EC41" s="10">
        <v>3670</v>
      </c>
      <c r="ED41" s="16"/>
      <c r="EE41" s="10"/>
      <c r="EF41" s="53"/>
      <c r="EG41" s="15"/>
      <c r="EH41" s="28"/>
      <c r="EI41" s="20"/>
      <c r="EJ41" s="28"/>
      <c r="EK41" s="29"/>
      <c r="EL41" s="23">
        <v>13</v>
      </c>
      <c r="EM41" s="61">
        <v>0</v>
      </c>
      <c r="EN41" s="61">
        <v>33</v>
      </c>
      <c r="EO41" s="60">
        <v>4</v>
      </c>
      <c r="EP41" s="59" t="s">
        <v>31</v>
      </c>
      <c r="EQ41" s="6" t="s">
        <v>13</v>
      </c>
      <c r="ER41" s="50">
        <v>0</v>
      </c>
      <c r="ES41" s="10">
        <v>3670</v>
      </c>
      <c r="ET41" s="16"/>
      <c r="EU41" s="10"/>
      <c r="EV41" s="53"/>
      <c r="EW41" s="15"/>
      <c r="EX41" s="28"/>
      <c r="EY41" s="20"/>
      <c r="EZ41" s="28"/>
      <c r="FA41" s="29"/>
      <c r="FB41" s="23">
        <v>13</v>
      </c>
      <c r="FC41" s="61">
        <v>0</v>
      </c>
      <c r="FD41" s="61">
        <v>33</v>
      </c>
      <c r="FE41" s="60">
        <v>4</v>
      </c>
      <c r="FF41" s="59" t="s">
        <v>31</v>
      </c>
      <c r="FG41" s="6" t="s">
        <v>13</v>
      </c>
      <c r="FH41" s="50">
        <v>0</v>
      </c>
      <c r="FI41" s="10">
        <v>3670</v>
      </c>
      <c r="FJ41" s="16"/>
      <c r="FK41" s="10"/>
      <c r="FL41" s="53"/>
      <c r="FM41" s="15"/>
      <c r="FN41" s="28"/>
      <c r="FO41" s="20"/>
      <c r="FP41" s="28"/>
      <c r="FQ41" s="29"/>
      <c r="FR41" s="23">
        <v>13</v>
      </c>
      <c r="FS41" s="61">
        <v>0</v>
      </c>
      <c r="FT41" s="61">
        <v>33</v>
      </c>
      <c r="FU41" s="60">
        <v>4</v>
      </c>
      <c r="FV41" s="59" t="s">
        <v>31</v>
      </c>
      <c r="FW41" s="6" t="s">
        <v>13</v>
      </c>
      <c r="FX41" s="50">
        <v>0</v>
      </c>
      <c r="FY41" s="10">
        <v>3670</v>
      </c>
      <c r="FZ41" s="16"/>
      <c r="GA41" s="10"/>
      <c r="GB41" s="53"/>
      <c r="GC41" s="15"/>
      <c r="GD41" s="28"/>
      <c r="GE41" s="20"/>
      <c r="GF41" s="28"/>
      <c r="GG41" s="29"/>
      <c r="GH41" s="23">
        <v>13</v>
      </c>
      <c r="GI41" s="61">
        <v>0</v>
      </c>
      <c r="GJ41" s="61">
        <v>33</v>
      </c>
      <c r="GK41" s="60">
        <v>4</v>
      </c>
      <c r="GL41" s="59" t="s">
        <v>31</v>
      </c>
      <c r="GM41" s="6" t="s">
        <v>13</v>
      </c>
      <c r="GN41" s="50">
        <v>0</v>
      </c>
      <c r="GO41" s="10">
        <v>3670</v>
      </c>
      <c r="GP41" s="16"/>
      <c r="GQ41" s="10"/>
      <c r="GR41" s="53"/>
      <c r="GS41" s="15"/>
      <c r="GT41" s="28"/>
      <c r="GU41" s="20"/>
      <c r="GV41" s="28"/>
      <c r="GW41" s="29"/>
      <c r="GX41" s="23">
        <v>13</v>
      </c>
      <c r="GY41" s="61">
        <v>0</v>
      </c>
      <c r="GZ41" s="61">
        <v>33</v>
      </c>
      <c r="HA41" s="60">
        <v>4</v>
      </c>
      <c r="HB41" s="59" t="s">
        <v>31</v>
      </c>
      <c r="HC41" s="6" t="s">
        <v>13</v>
      </c>
      <c r="HD41" s="50">
        <v>0</v>
      </c>
      <c r="HE41" s="10">
        <v>3670</v>
      </c>
      <c r="HF41" s="16"/>
      <c r="HG41" s="10"/>
      <c r="HH41" s="53"/>
      <c r="HI41" s="15"/>
      <c r="HJ41" s="28"/>
      <c r="HK41" s="20"/>
      <c r="HL41" s="28"/>
      <c r="HM41" s="29"/>
      <c r="HN41" s="23">
        <v>13</v>
      </c>
      <c r="HO41" s="61">
        <v>0</v>
      </c>
      <c r="HP41" s="61">
        <v>33</v>
      </c>
      <c r="HQ41" s="60">
        <v>4</v>
      </c>
      <c r="HR41" s="59" t="s">
        <v>31</v>
      </c>
      <c r="HS41" s="6" t="s">
        <v>13</v>
      </c>
      <c r="HT41" s="50">
        <v>0</v>
      </c>
      <c r="HU41" s="10">
        <v>3670</v>
      </c>
      <c r="HV41" s="16"/>
      <c r="HW41" s="10"/>
      <c r="HX41" s="53"/>
      <c r="HY41" s="15"/>
      <c r="HZ41" s="28"/>
      <c r="IA41" s="20"/>
      <c r="IB41" s="28"/>
      <c r="IC41" s="29"/>
      <c r="ID41" s="23">
        <v>13</v>
      </c>
      <c r="IE41" s="61">
        <v>0</v>
      </c>
      <c r="IF41" s="61">
        <v>33</v>
      </c>
      <c r="IG41" s="60">
        <v>4</v>
      </c>
      <c r="IH41" s="59" t="s">
        <v>31</v>
      </c>
      <c r="II41" s="6" t="s">
        <v>13</v>
      </c>
      <c r="IJ41" s="50">
        <v>0</v>
      </c>
      <c r="IK41" s="10">
        <v>3670</v>
      </c>
      <c r="IL41" s="16"/>
      <c r="IM41" s="10"/>
      <c r="IN41" s="53"/>
      <c r="IO41" s="15"/>
      <c r="IP41" s="28"/>
      <c r="IQ41" s="20"/>
      <c r="IR41" s="28"/>
      <c r="IS41" s="29"/>
      <c r="IT41" s="23">
        <v>13</v>
      </c>
      <c r="IU41" s="61">
        <v>0</v>
      </c>
      <c r="IV41" s="61">
        <v>33</v>
      </c>
    </row>
    <row r="42" spans="1:256" ht="26.25" customHeight="1">
      <c r="A42" s="143">
        <v>5</v>
      </c>
      <c r="B42" s="138" t="s">
        <v>45</v>
      </c>
      <c r="C42" s="6" t="s">
        <v>14</v>
      </c>
      <c r="D42" s="50">
        <v>4252</v>
      </c>
      <c r="E42" s="10">
        <v>2710</v>
      </c>
      <c r="F42" s="16">
        <f aca="true" t="shared" si="3" ref="F42:F48">D42/G42</f>
        <v>28.536912751677853</v>
      </c>
      <c r="G42" s="10">
        <v>149</v>
      </c>
      <c r="H42" s="53">
        <f aca="true" t="shared" si="4" ref="H42:H55">SUM(D42-D72)</f>
        <v>1529</v>
      </c>
      <c r="I42" s="15">
        <v>1</v>
      </c>
      <c r="J42" s="28">
        <v>10</v>
      </c>
      <c r="K42" s="20">
        <v>0</v>
      </c>
      <c r="L42" s="28">
        <v>5</v>
      </c>
      <c r="M42" s="29">
        <v>0</v>
      </c>
      <c r="N42" s="23">
        <v>30</v>
      </c>
      <c r="O42" s="129"/>
      <c r="P42" s="129"/>
      <c r="Q42" s="176">
        <v>5</v>
      </c>
      <c r="R42" s="178" t="s">
        <v>45</v>
      </c>
      <c r="S42" s="6" t="s">
        <v>14</v>
      </c>
      <c r="T42" s="50">
        <v>2703</v>
      </c>
      <c r="U42" s="10">
        <v>2710</v>
      </c>
      <c r="V42" s="16">
        <f aca="true" t="shared" si="5" ref="V42:V56">T42/W42</f>
        <v>18.770833333333332</v>
      </c>
      <c r="W42" s="10">
        <v>144</v>
      </c>
      <c r="X42" s="53">
        <f aca="true" t="shared" si="6" ref="X42:X55">SUM(T42-T72)</f>
        <v>2703</v>
      </c>
      <c r="Y42" s="15">
        <v>1</v>
      </c>
      <c r="Z42" s="28">
        <v>10</v>
      </c>
      <c r="AA42" s="20">
        <v>10</v>
      </c>
      <c r="AB42" s="28">
        <v>5</v>
      </c>
      <c r="AC42" s="29">
        <v>2</v>
      </c>
      <c r="AD42" s="23">
        <v>30</v>
      </c>
      <c r="AE42" s="129">
        <v>32</v>
      </c>
      <c r="AF42" s="129">
        <v>38</v>
      </c>
      <c r="AG42" s="176">
        <v>5</v>
      </c>
      <c r="AH42" s="178" t="s">
        <v>45</v>
      </c>
      <c r="AI42" s="6" t="s">
        <v>14</v>
      </c>
      <c r="AJ42" s="50">
        <v>2703</v>
      </c>
      <c r="AK42" s="10">
        <v>2710</v>
      </c>
      <c r="AL42" s="16">
        <f aca="true" t="shared" si="7" ref="AL42:AL56">AJ42/AM42</f>
        <v>18.770833333333332</v>
      </c>
      <c r="AM42" s="10">
        <v>144</v>
      </c>
      <c r="AN42" s="53">
        <f aca="true" t="shared" si="8" ref="AN42:AN55">SUM(AJ42-AJ72)</f>
        <v>2703</v>
      </c>
      <c r="AO42" s="15">
        <v>1</v>
      </c>
      <c r="AP42" s="28">
        <v>10</v>
      </c>
      <c r="AQ42" s="20">
        <v>10</v>
      </c>
      <c r="AR42" s="28">
        <v>5</v>
      </c>
      <c r="AS42" s="29">
        <v>2</v>
      </c>
      <c r="AT42" s="23">
        <v>30</v>
      </c>
      <c r="AU42" s="129">
        <v>32</v>
      </c>
      <c r="AV42" s="129">
        <v>38</v>
      </c>
      <c r="AW42" s="176">
        <v>5</v>
      </c>
      <c r="AX42" s="178" t="s">
        <v>45</v>
      </c>
      <c r="AY42" s="6" t="s">
        <v>14</v>
      </c>
      <c r="AZ42" s="50">
        <v>2703</v>
      </c>
      <c r="BA42" s="10">
        <v>2710</v>
      </c>
      <c r="BB42" s="16">
        <f aca="true" t="shared" si="9" ref="BB42:BB56">AZ42/BC42</f>
        <v>18.770833333333332</v>
      </c>
      <c r="BC42" s="10">
        <v>144</v>
      </c>
      <c r="BD42" s="53">
        <f aca="true" t="shared" si="10" ref="BD42:BD55">SUM(AZ42-AZ72)</f>
        <v>2703</v>
      </c>
      <c r="BE42" s="15">
        <v>1</v>
      </c>
      <c r="BF42" s="28">
        <v>10</v>
      </c>
      <c r="BG42" s="20">
        <v>10</v>
      </c>
      <c r="BH42" s="28">
        <v>5</v>
      </c>
      <c r="BI42" s="29">
        <v>2</v>
      </c>
      <c r="BJ42" s="23">
        <v>30</v>
      </c>
      <c r="BK42" s="129">
        <v>32</v>
      </c>
      <c r="BL42" s="129">
        <v>38</v>
      </c>
      <c r="BM42" s="176">
        <v>5</v>
      </c>
      <c r="BN42" s="178" t="s">
        <v>45</v>
      </c>
      <c r="BO42" s="6" t="s">
        <v>14</v>
      </c>
      <c r="BP42" s="50">
        <v>2703</v>
      </c>
      <c r="BQ42" s="10">
        <v>2710</v>
      </c>
      <c r="BR42" s="16">
        <f aca="true" t="shared" si="11" ref="BR42:BR56">BP42/BS42</f>
        <v>18.770833333333332</v>
      </c>
      <c r="BS42" s="10">
        <v>144</v>
      </c>
      <c r="BT42" s="53">
        <f aca="true" t="shared" si="12" ref="BT42:BT55">SUM(BP42-BP72)</f>
        <v>2703</v>
      </c>
      <c r="BU42" s="15">
        <v>1</v>
      </c>
      <c r="BV42" s="28">
        <v>10</v>
      </c>
      <c r="BW42" s="20">
        <v>10</v>
      </c>
      <c r="BX42" s="28">
        <v>5</v>
      </c>
      <c r="BY42" s="29">
        <v>2</v>
      </c>
      <c r="BZ42" s="23">
        <v>30</v>
      </c>
      <c r="CA42" s="129">
        <v>32</v>
      </c>
      <c r="CB42" s="129">
        <v>38</v>
      </c>
      <c r="CC42" s="176">
        <v>5</v>
      </c>
      <c r="CD42" s="178" t="s">
        <v>45</v>
      </c>
      <c r="CE42" s="6" t="s">
        <v>14</v>
      </c>
      <c r="CF42" s="50">
        <v>2703</v>
      </c>
      <c r="CG42" s="10">
        <v>2710</v>
      </c>
      <c r="CH42" s="16">
        <f aca="true" t="shared" si="13" ref="CH42:CH56">CF42/CI42</f>
        <v>18.770833333333332</v>
      </c>
      <c r="CI42" s="10">
        <v>144</v>
      </c>
      <c r="CJ42" s="53">
        <f aca="true" t="shared" si="14" ref="CJ42:CJ55">SUM(CF42-CF72)</f>
        <v>2703</v>
      </c>
      <c r="CK42" s="15">
        <v>1</v>
      </c>
      <c r="CL42" s="28">
        <v>10</v>
      </c>
      <c r="CM42" s="20">
        <v>10</v>
      </c>
      <c r="CN42" s="28">
        <v>5</v>
      </c>
      <c r="CO42" s="29">
        <v>2</v>
      </c>
      <c r="CP42" s="23">
        <v>30</v>
      </c>
      <c r="CQ42" s="129">
        <v>32</v>
      </c>
      <c r="CR42" s="129">
        <v>38</v>
      </c>
      <c r="CS42" s="176">
        <v>5</v>
      </c>
      <c r="CT42" s="178" t="s">
        <v>45</v>
      </c>
      <c r="CU42" s="6" t="s">
        <v>14</v>
      </c>
      <c r="CV42" s="50">
        <v>2703</v>
      </c>
      <c r="CW42" s="10">
        <v>2710</v>
      </c>
      <c r="CX42" s="16">
        <f aca="true" t="shared" si="15" ref="CX42:CX56">CV42/CY42</f>
        <v>18.770833333333332</v>
      </c>
      <c r="CY42" s="10">
        <v>144</v>
      </c>
      <c r="CZ42" s="53">
        <f aca="true" t="shared" si="16" ref="CZ42:CZ55">SUM(CV42-CV72)</f>
        <v>2703</v>
      </c>
      <c r="DA42" s="15">
        <v>1</v>
      </c>
      <c r="DB42" s="28">
        <v>10</v>
      </c>
      <c r="DC42" s="20">
        <v>10</v>
      </c>
      <c r="DD42" s="28">
        <v>5</v>
      </c>
      <c r="DE42" s="29">
        <v>2</v>
      </c>
      <c r="DF42" s="23">
        <v>30</v>
      </c>
      <c r="DG42" s="129">
        <v>32</v>
      </c>
      <c r="DH42" s="129">
        <v>38</v>
      </c>
      <c r="DI42" s="176">
        <v>5</v>
      </c>
      <c r="DJ42" s="178" t="s">
        <v>45</v>
      </c>
      <c r="DK42" s="6" t="s">
        <v>14</v>
      </c>
      <c r="DL42" s="50">
        <v>2703</v>
      </c>
      <c r="DM42" s="10">
        <v>2710</v>
      </c>
      <c r="DN42" s="16">
        <f aca="true" t="shared" si="17" ref="DN42:DN56">DL42/DO42</f>
        <v>18.770833333333332</v>
      </c>
      <c r="DO42" s="10">
        <v>144</v>
      </c>
      <c r="DP42" s="53">
        <f aca="true" t="shared" si="18" ref="DP42:DP55">SUM(DL42-DL72)</f>
        <v>2703</v>
      </c>
      <c r="DQ42" s="15">
        <v>1</v>
      </c>
      <c r="DR42" s="28">
        <v>10</v>
      </c>
      <c r="DS42" s="20">
        <v>10</v>
      </c>
      <c r="DT42" s="28">
        <v>5</v>
      </c>
      <c r="DU42" s="29">
        <v>2</v>
      </c>
      <c r="DV42" s="23">
        <v>30</v>
      </c>
      <c r="DW42" s="129">
        <v>32</v>
      </c>
      <c r="DX42" s="129">
        <v>38</v>
      </c>
      <c r="DY42" s="176">
        <v>5</v>
      </c>
      <c r="DZ42" s="178" t="s">
        <v>45</v>
      </c>
      <c r="EA42" s="6" t="s">
        <v>14</v>
      </c>
      <c r="EB42" s="50">
        <v>2703</v>
      </c>
      <c r="EC42" s="10">
        <v>2710</v>
      </c>
      <c r="ED42" s="16">
        <f aca="true" t="shared" si="19" ref="ED42:ED56">EB42/EE42</f>
        <v>18.770833333333332</v>
      </c>
      <c r="EE42" s="10">
        <v>144</v>
      </c>
      <c r="EF42" s="53">
        <f aca="true" t="shared" si="20" ref="EF42:EF55">SUM(EB42-EB72)</f>
        <v>2703</v>
      </c>
      <c r="EG42" s="15">
        <v>1</v>
      </c>
      <c r="EH42" s="28">
        <v>10</v>
      </c>
      <c r="EI42" s="20">
        <v>10</v>
      </c>
      <c r="EJ42" s="28">
        <v>5</v>
      </c>
      <c r="EK42" s="29">
        <v>2</v>
      </c>
      <c r="EL42" s="23">
        <v>30</v>
      </c>
      <c r="EM42" s="129">
        <v>32</v>
      </c>
      <c r="EN42" s="129">
        <v>38</v>
      </c>
      <c r="EO42" s="176">
        <v>5</v>
      </c>
      <c r="EP42" s="178" t="s">
        <v>45</v>
      </c>
      <c r="EQ42" s="6" t="s">
        <v>14</v>
      </c>
      <c r="ER42" s="50">
        <v>2703</v>
      </c>
      <c r="ES42" s="10">
        <v>2710</v>
      </c>
      <c r="ET42" s="16">
        <f aca="true" t="shared" si="21" ref="ET42:ET56">ER42/EU42</f>
        <v>18.770833333333332</v>
      </c>
      <c r="EU42" s="10">
        <v>144</v>
      </c>
      <c r="EV42" s="53">
        <f aca="true" t="shared" si="22" ref="EV42:EV55">SUM(ER42-ER72)</f>
        <v>2703</v>
      </c>
      <c r="EW42" s="15">
        <v>1</v>
      </c>
      <c r="EX42" s="28">
        <v>10</v>
      </c>
      <c r="EY42" s="20">
        <v>10</v>
      </c>
      <c r="EZ42" s="28">
        <v>5</v>
      </c>
      <c r="FA42" s="29">
        <v>2</v>
      </c>
      <c r="FB42" s="23">
        <v>30</v>
      </c>
      <c r="FC42" s="129">
        <v>32</v>
      </c>
      <c r="FD42" s="129">
        <v>38</v>
      </c>
      <c r="FE42" s="176">
        <v>5</v>
      </c>
      <c r="FF42" s="178" t="s">
        <v>45</v>
      </c>
      <c r="FG42" s="6" t="s">
        <v>14</v>
      </c>
      <c r="FH42" s="50">
        <v>2703</v>
      </c>
      <c r="FI42" s="10">
        <v>2710</v>
      </c>
      <c r="FJ42" s="16">
        <f aca="true" t="shared" si="23" ref="FJ42:FJ56">FH42/FK42</f>
        <v>18.770833333333332</v>
      </c>
      <c r="FK42" s="10">
        <v>144</v>
      </c>
      <c r="FL42" s="53">
        <f aca="true" t="shared" si="24" ref="FL42:FL55">SUM(FH42-FH72)</f>
        <v>2703</v>
      </c>
      <c r="FM42" s="15">
        <v>1</v>
      </c>
      <c r="FN42" s="28">
        <v>10</v>
      </c>
      <c r="FO42" s="20">
        <v>10</v>
      </c>
      <c r="FP42" s="28">
        <v>5</v>
      </c>
      <c r="FQ42" s="29">
        <v>2</v>
      </c>
      <c r="FR42" s="23">
        <v>30</v>
      </c>
      <c r="FS42" s="129">
        <v>32</v>
      </c>
      <c r="FT42" s="129">
        <v>38</v>
      </c>
      <c r="FU42" s="176">
        <v>5</v>
      </c>
      <c r="FV42" s="178" t="s">
        <v>45</v>
      </c>
      <c r="FW42" s="6" t="s">
        <v>14</v>
      </c>
      <c r="FX42" s="50">
        <v>2703</v>
      </c>
      <c r="FY42" s="10">
        <v>2710</v>
      </c>
      <c r="FZ42" s="16">
        <f aca="true" t="shared" si="25" ref="FZ42:FZ56">FX42/GA42</f>
        <v>18.770833333333332</v>
      </c>
      <c r="GA42" s="10">
        <v>144</v>
      </c>
      <c r="GB42" s="53">
        <f aca="true" t="shared" si="26" ref="GB42:GB55">SUM(FX42-FX72)</f>
        <v>2703</v>
      </c>
      <c r="GC42" s="15">
        <v>1</v>
      </c>
      <c r="GD42" s="28">
        <v>10</v>
      </c>
      <c r="GE42" s="20">
        <v>10</v>
      </c>
      <c r="GF42" s="28">
        <v>5</v>
      </c>
      <c r="GG42" s="29">
        <v>2</v>
      </c>
      <c r="GH42" s="23">
        <v>30</v>
      </c>
      <c r="GI42" s="129">
        <v>32</v>
      </c>
      <c r="GJ42" s="129">
        <v>38</v>
      </c>
      <c r="GK42" s="176">
        <v>5</v>
      </c>
      <c r="GL42" s="178" t="s">
        <v>45</v>
      </c>
      <c r="GM42" s="6" t="s">
        <v>14</v>
      </c>
      <c r="GN42" s="50">
        <v>2703</v>
      </c>
      <c r="GO42" s="10">
        <v>2710</v>
      </c>
      <c r="GP42" s="16">
        <f aca="true" t="shared" si="27" ref="GP42:GP56">GN42/GQ42</f>
        <v>18.770833333333332</v>
      </c>
      <c r="GQ42" s="10">
        <v>144</v>
      </c>
      <c r="GR42" s="53">
        <f aca="true" t="shared" si="28" ref="GR42:GR55">SUM(GN42-GN72)</f>
        <v>2703</v>
      </c>
      <c r="GS42" s="15">
        <v>1</v>
      </c>
      <c r="GT42" s="28">
        <v>10</v>
      </c>
      <c r="GU42" s="20">
        <v>10</v>
      </c>
      <c r="GV42" s="28">
        <v>5</v>
      </c>
      <c r="GW42" s="29">
        <v>2</v>
      </c>
      <c r="GX42" s="23">
        <v>30</v>
      </c>
      <c r="GY42" s="129">
        <v>32</v>
      </c>
      <c r="GZ42" s="129">
        <v>38</v>
      </c>
      <c r="HA42" s="176">
        <v>5</v>
      </c>
      <c r="HB42" s="178" t="s">
        <v>45</v>
      </c>
      <c r="HC42" s="6" t="s">
        <v>14</v>
      </c>
      <c r="HD42" s="50">
        <v>2703</v>
      </c>
      <c r="HE42" s="10">
        <v>2710</v>
      </c>
      <c r="HF42" s="16">
        <f aca="true" t="shared" si="29" ref="HF42:HF56">HD42/HG42</f>
        <v>18.770833333333332</v>
      </c>
      <c r="HG42" s="10">
        <v>144</v>
      </c>
      <c r="HH42" s="53">
        <f aca="true" t="shared" si="30" ref="HH42:HH55">SUM(HD42-HD72)</f>
        <v>2703</v>
      </c>
      <c r="HI42" s="15">
        <v>1</v>
      </c>
      <c r="HJ42" s="28">
        <v>10</v>
      </c>
      <c r="HK42" s="20">
        <v>10</v>
      </c>
      <c r="HL42" s="28">
        <v>5</v>
      </c>
      <c r="HM42" s="29">
        <v>2</v>
      </c>
      <c r="HN42" s="23">
        <v>30</v>
      </c>
      <c r="HO42" s="129">
        <v>32</v>
      </c>
      <c r="HP42" s="129">
        <v>38</v>
      </c>
      <c r="HQ42" s="176">
        <v>5</v>
      </c>
      <c r="HR42" s="178" t="s">
        <v>45</v>
      </c>
      <c r="HS42" s="6" t="s">
        <v>14</v>
      </c>
      <c r="HT42" s="50">
        <v>2703</v>
      </c>
      <c r="HU42" s="10">
        <v>2710</v>
      </c>
      <c r="HV42" s="16">
        <f aca="true" t="shared" si="31" ref="HV42:HV56">HT42/HW42</f>
        <v>18.770833333333332</v>
      </c>
      <c r="HW42" s="10">
        <v>144</v>
      </c>
      <c r="HX42" s="53">
        <f aca="true" t="shared" si="32" ref="HX42:HX55">SUM(HT42-HT72)</f>
        <v>2703</v>
      </c>
      <c r="HY42" s="15">
        <v>1</v>
      </c>
      <c r="HZ42" s="28">
        <v>10</v>
      </c>
      <c r="IA42" s="20">
        <v>10</v>
      </c>
      <c r="IB42" s="28">
        <v>5</v>
      </c>
      <c r="IC42" s="29">
        <v>2</v>
      </c>
      <c r="ID42" s="23">
        <v>30</v>
      </c>
      <c r="IE42" s="129">
        <v>32</v>
      </c>
      <c r="IF42" s="129">
        <v>38</v>
      </c>
      <c r="IG42" s="176">
        <v>5</v>
      </c>
      <c r="IH42" s="178" t="s">
        <v>45</v>
      </c>
      <c r="II42" s="6" t="s">
        <v>14</v>
      </c>
      <c r="IJ42" s="50">
        <v>2703</v>
      </c>
      <c r="IK42" s="10">
        <v>2710</v>
      </c>
      <c r="IL42" s="16">
        <f aca="true" t="shared" si="33" ref="IL42:IL56">IJ42/IM42</f>
        <v>18.770833333333332</v>
      </c>
      <c r="IM42" s="10">
        <v>144</v>
      </c>
      <c r="IN42" s="53">
        <f aca="true" t="shared" si="34" ref="IN42:IN55">SUM(IJ42-IJ72)</f>
        <v>2703</v>
      </c>
      <c r="IO42" s="15">
        <v>1</v>
      </c>
      <c r="IP42" s="28">
        <v>10</v>
      </c>
      <c r="IQ42" s="20">
        <v>10</v>
      </c>
      <c r="IR42" s="28">
        <v>5</v>
      </c>
      <c r="IS42" s="29">
        <v>2</v>
      </c>
      <c r="IT42" s="23">
        <v>30</v>
      </c>
      <c r="IU42" s="129">
        <v>32</v>
      </c>
      <c r="IV42" s="129">
        <v>38</v>
      </c>
    </row>
    <row r="43" spans="1:256" ht="22.5" customHeight="1">
      <c r="A43" s="155"/>
      <c r="B43" s="162"/>
      <c r="C43" s="6" t="s">
        <v>51</v>
      </c>
      <c r="D43" s="50">
        <v>2430</v>
      </c>
      <c r="E43" s="10">
        <v>1583</v>
      </c>
      <c r="F43" s="16">
        <f t="shared" si="3"/>
        <v>31.558441558441558</v>
      </c>
      <c r="G43" s="10">
        <v>77</v>
      </c>
      <c r="H43" s="53">
        <f t="shared" si="4"/>
        <v>735</v>
      </c>
      <c r="I43" s="15">
        <v>1</v>
      </c>
      <c r="J43" s="28">
        <v>5</v>
      </c>
      <c r="K43" s="20">
        <v>0</v>
      </c>
      <c r="L43" s="28">
        <v>2</v>
      </c>
      <c r="M43" s="29">
        <v>0</v>
      </c>
      <c r="N43" s="25">
        <v>14</v>
      </c>
      <c r="O43" s="142"/>
      <c r="P43" s="142"/>
      <c r="Q43" s="182"/>
      <c r="R43" s="183"/>
      <c r="S43" s="6" t="s">
        <v>15</v>
      </c>
      <c r="T43" s="50">
        <v>1857</v>
      </c>
      <c r="U43" s="10">
        <v>1583</v>
      </c>
      <c r="V43" s="16">
        <f t="shared" si="5"/>
        <v>22.925925925925927</v>
      </c>
      <c r="W43" s="10">
        <v>81</v>
      </c>
      <c r="X43" s="53">
        <f t="shared" si="6"/>
        <v>1857</v>
      </c>
      <c r="Y43" s="15" t="s">
        <v>35</v>
      </c>
      <c r="Z43" s="28">
        <v>5</v>
      </c>
      <c r="AA43" s="20">
        <v>4</v>
      </c>
      <c r="AB43" s="28">
        <v>8</v>
      </c>
      <c r="AC43" s="29">
        <v>1</v>
      </c>
      <c r="AD43" s="25">
        <v>14</v>
      </c>
      <c r="AE43" s="142"/>
      <c r="AF43" s="142"/>
      <c r="AG43" s="182"/>
      <c r="AH43" s="183"/>
      <c r="AI43" s="6" t="s">
        <v>15</v>
      </c>
      <c r="AJ43" s="50">
        <v>1857</v>
      </c>
      <c r="AK43" s="10">
        <v>1583</v>
      </c>
      <c r="AL43" s="16">
        <f t="shared" si="7"/>
        <v>22.925925925925927</v>
      </c>
      <c r="AM43" s="10">
        <v>81</v>
      </c>
      <c r="AN43" s="53">
        <f t="shared" si="8"/>
        <v>1857</v>
      </c>
      <c r="AO43" s="15" t="s">
        <v>35</v>
      </c>
      <c r="AP43" s="28">
        <v>5</v>
      </c>
      <c r="AQ43" s="20">
        <v>4</v>
      </c>
      <c r="AR43" s="28">
        <v>8</v>
      </c>
      <c r="AS43" s="29">
        <v>1</v>
      </c>
      <c r="AT43" s="25">
        <v>14</v>
      </c>
      <c r="AU43" s="142"/>
      <c r="AV43" s="142"/>
      <c r="AW43" s="182"/>
      <c r="AX43" s="183"/>
      <c r="AY43" s="6" t="s">
        <v>15</v>
      </c>
      <c r="AZ43" s="50">
        <v>1857</v>
      </c>
      <c r="BA43" s="10">
        <v>1583</v>
      </c>
      <c r="BB43" s="16">
        <f t="shared" si="9"/>
        <v>22.925925925925927</v>
      </c>
      <c r="BC43" s="10">
        <v>81</v>
      </c>
      <c r="BD43" s="53">
        <f t="shared" si="10"/>
        <v>1857</v>
      </c>
      <c r="BE43" s="15" t="s">
        <v>35</v>
      </c>
      <c r="BF43" s="28">
        <v>5</v>
      </c>
      <c r="BG43" s="20">
        <v>4</v>
      </c>
      <c r="BH43" s="28">
        <v>8</v>
      </c>
      <c r="BI43" s="29">
        <v>1</v>
      </c>
      <c r="BJ43" s="25">
        <v>14</v>
      </c>
      <c r="BK43" s="142"/>
      <c r="BL43" s="142"/>
      <c r="BM43" s="182"/>
      <c r="BN43" s="183"/>
      <c r="BO43" s="6" t="s">
        <v>15</v>
      </c>
      <c r="BP43" s="50">
        <v>1857</v>
      </c>
      <c r="BQ43" s="10">
        <v>1583</v>
      </c>
      <c r="BR43" s="16">
        <f t="shared" si="11"/>
        <v>22.925925925925927</v>
      </c>
      <c r="BS43" s="10">
        <v>81</v>
      </c>
      <c r="BT43" s="53">
        <f t="shared" si="12"/>
        <v>1857</v>
      </c>
      <c r="BU43" s="15" t="s">
        <v>35</v>
      </c>
      <c r="BV43" s="28">
        <v>5</v>
      </c>
      <c r="BW43" s="20">
        <v>4</v>
      </c>
      <c r="BX43" s="28">
        <v>8</v>
      </c>
      <c r="BY43" s="29">
        <v>1</v>
      </c>
      <c r="BZ43" s="25">
        <v>14</v>
      </c>
      <c r="CA43" s="142"/>
      <c r="CB43" s="142"/>
      <c r="CC43" s="182"/>
      <c r="CD43" s="183"/>
      <c r="CE43" s="6" t="s">
        <v>15</v>
      </c>
      <c r="CF43" s="50">
        <v>1857</v>
      </c>
      <c r="CG43" s="10">
        <v>1583</v>
      </c>
      <c r="CH43" s="16">
        <f t="shared" si="13"/>
        <v>22.925925925925927</v>
      </c>
      <c r="CI43" s="10">
        <v>81</v>
      </c>
      <c r="CJ43" s="53">
        <f t="shared" si="14"/>
        <v>1857</v>
      </c>
      <c r="CK43" s="15" t="s">
        <v>35</v>
      </c>
      <c r="CL43" s="28">
        <v>5</v>
      </c>
      <c r="CM43" s="20">
        <v>4</v>
      </c>
      <c r="CN43" s="28">
        <v>8</v>
      </c>
      <c r="CO43" s="29">
        <v>1</v>
      </c>
      <c r="CP43" s="25">
        <v>14</v>
      </c>
      <c r="CQ43" s="142"/>
      <c r="CR43" s="142"/>
      <c r="CS43" s="182"/>
      <c r="CT43" s="183"/>
      <c r="CU43" s="6" t="s">
        <v>15</v>
      </c>
      <c r="CV43" s="50">
        <v>1857</v>
      </c>
      <c r="CW43" s="10">
        <v>1583</v>
      </c>
      <c r="CX43" s="16">
        <f t="shared" si="15"/>
        <v>22.925925925925927</v>
      </c>
      <c r="CY43" s="10">
        <v>81</v>
      </c>
      <c r="CZ43" s="53">
        <f t="shared" si="16"/>
        <v>1857</v>
      </c>
      <c r="DA43" s="15" t="s">
        <v>35</v>
      </c>
      <c r="DB43" s="28">
        <v>5</v>
      </c>
      <c r="DC43" s="20">
        <v>4</v>
      </c>
      <c r="DD43" s="28">
        <v>8</v>
      </c>
      <c r="DE43" s="29">
        <v>1</v>
      </c>
      <c r="DF43" s="25">
        <v>14</v>
      </c>
      <c r="DG43" s="142"/>
      <c r="DH43" s="142"/>
      <c r="DI43" s="182"/>
      <c r="DJ43" s="183"/>
      <c r="DK43" s="6" t="s">
        <v>15</v>
      </c>
      <c r="DL43" s="50">
        <v>1857</v>
      </c>
      <c r="DM43" s="10">
        <v>1583</v>
      </c>
      <c r="DN43" s="16">
        <f t="shared" si="17"/>
        <v>22.925925925925927</v>
      </c>
      <c r="DO43" s="10">
        <v>81</v>
      </c>
      <c r="DP43" s="53">
        <f t="shared" si="18"/>
        <v>1857</v>
      </c>
      <c r="DQ43" s="15" t="s">
        <v>35</v>
      </c>
      <c r="DR43" s="28">
        <v>5</v>
      </c>
      <c r="DS43" s="20">
        <v>4</v>
      </c>
      <c r="DT43" s="28">
        <v>8</v>
      </c>
      <c r="DU43" s="29">
        <v>1</v>
      </c>
      <c r="DV43" s="25">
        <v>14</v>
      </c>
      <c r="DW43" s="142"/>
      <c r="DX43" s="142"/>
      <c r="DY43" s="182"/>
      <c r="DZ43" s="183"/>
      <c r="EA43" s="6" t="s">
        <v>15</v>
      </c>
      <c r="EB43" s="50">
        <v>1857</v>
      </c>
      <c r="EC43" s="10">
        <v>1583</v>
      </c>
      <c r="ED43" s="16">
        <f t="shared" si="19"/>
        <v>22.925925925925927</v>
      </c>
      <c r="EE43" s="10">
        <v>81</v>
      </c>
      <c r="EF43" s="53">
        <f t="shared" si="20"/>
        <v>1857</v>
      </c>
      <c r="EG43" s="15" t="s">
        <v>35</v>
      </c>
      <c r="EH43" s="28">
        <v>5</v>
      </c>
      <c r="EI43" s="20">
        <v>4</v>
      </c>
      <c r="EJ43" s="28">
        <v>8</v>
      </c>
      <c r="EK43" s="29">
        <v>1</v>
      </c>
      <c r="EL43" s="25">
        <v>14</v>
      </c>
      <c r="EM43" s="142"/>
      <c r="EN43" s="142"/>
      <c r="EO43" s="182"/>
      <c r="EP43" s="183"/>
      <c r="EQ43" s="6" t="s">
        <v>15</v>
      </c>
      <c r="ER43" s="50">
        <v>1857</v>
      </c>
      <c r="ES43" s="10">
        <v>1583</v>
      </c>
      <c r="ET43" s="16">
        <f t="shared" si="21"/>
        <v>22.925925925925927</v>
      </c>
      <c r="EU43" s="10">
        <v>81</v>
      </c>
      <c r="EV43" s="53">
        <f t="shared" si="22"/>
        <v>1857</v>
      </c>
      <c r="EW43" s="15" t="s">
        <v>35</v>
      </c>
      <c r="EX43" s="28">
        <v>5</v>
      </c>
      <c r="EY43" s="20">
        <v>4</v>
      </c>
      <c r="EZ43" s="28">
        <v>8</v>
      </c>
      <c r="FA43" s="29">
        <v>1</v>
      </c>
      <c r="FB43" s="25">
        <v>14</v>
      </c>
      <c r="FC43" s="142"/>
      <c r="FD43" s="142"/>
      <c r="FE43" s="182"/>
      <c r="FF43" s="183"/>
      <c r="FG43" s="6" t="s">
        <v>15</v>
      </c>
      <c r="FH43" s="50">
        <v>1857</v>
      </c>
      <c r="FI43" s="10">
        <v>1583</v>
      </c>
      <c r="FJ43" s="16">
        <f t="shared" si="23"/>
        <v>22.925925925925927</v>
      </c>
      <c r="FK43" s="10">
        <v>81</v>
      </c>
      <c r="FL43" s="53">
        <f t="shared" si="24"/>
        <v>1857</v>
      </c>
      <c r="FM43" s="15" t="s">
        <v>35</v>
      </c>
      <c r="FN43" s="28">
        <v>5</v>
      </c>
      <c r="FO43" s="20">
        <v>4</v>
      </c>
      <c r="FP43" s="28">
        <v>8</v>
      </c>
      <c r="FQ43" s="29">
        <v>1</v>
      </c>
      <c r="FR43" s="25">
        <v>14</v>
      </c>
      <c r="FS43" s="142"/>
      <c r="FT43" s="142"/>
      <c r="FU43" s="182"/>
      <c r="FV43" s="183"/>
      <c r="FW43" s="6" t="s">
        <v>15</v>
      </c>
      <c r="FX43" s="50">
        <v>1857</v>
      </c>
      <c r="FY43" s="10">
        <v>1583</v>
      </c>
      <c r="FZ43" s="16">
        <f t="shared" si="25"/>
        <v>22.925925925925927</v>
      </c>
      <c r="GA43" s="10">
        <v>81</v>
      </c>
      <c r="GB43" s="53">
        <f t="shared" si="26"/>
        <v>1857</v>
      </c>
      <c r="GC43" s="15" t="s">
        <v>35</v>
      </c>
      <c r="GD43" s="28">
        <v>5</v>
      </c>
      <c r="GE43" s="20">
        <v>4</v>
      </c>
      <c r="GF43" s="28">
        <v>8</v>
      </c>
      <c r="GG43" s="29">
        <v>1</v>
      </c>
      <c r="GH43" s="25">
        <v>14</v>
      </c>
      <c r="GI43" s="142"/>
      <c r="GJ43" s="142"/>
      <c r="GK43" s="182"/>
      <c r="GL43" s="183"/>
      <c r="GM43" s="6" t="s">
        <v>15</v>
      </c>
      <c r="GN43" s="50">
        <v>1857</v>
      </c>
      <c r="GO43" s="10">
        <v>1583</v>
      </c>
      <c r="GP43" s="16">
        <f t="shared" si="27"/>
        <v>22.925925925925927</v>
      </c>
      <c r="GQ43" s="10">
        <v>81</v>
      </c>
      <c r="GR43" s="53">
        <f t="shared" si="28"/>
        <v>1857</v>
      </c>
      <c r="GS43" s="15" t="s">
        <v>35</v>
      </c>
      <c r="GT43" s="28">
        <v>5</v>
      </c>
      <c r="GU43" s="20">
        <v>4</v>
      </c>
      <c r="GV43" s="28">
        <v>8</v>
      </c>
      <c r="GW43" s="29">
        <v>1</v>
      </c>
      <c r="GX43" s="25">
        <v>14</v>
      </c>
      <c r="GY43" s="142"/>
      <c r="GZ43" s="142"/>
      <c r="HA43" s="182"/>
      <c r="HB43" s="183"/>
      <c r="HC43" s="6" t="s">
        <v>15</v>
      </c>
      <c r="HD43" s="50">
        <v>1857</v>
      </c>
      <c r="HE43" s="10">
        <v>1583</v>
      </c>
      <c r="HF43" s="16">
        <f t="shared" si="29"/>
        <v>22.925925925925927</v>
      </c>
      <c r="HG43" s="10">
        <v>81</v>
      </c>
      <c r="HH43" s="53">
        <f t="shared" si="30"/>
        <v>1857</v>
      </c>
      <c r="HI43" s="15" t="s">
        <v>35</v>
      </c>
      <c r="HJ43" s="28">
        <v>5</v>
      </c>
      <c r="HK43" s="20">
        <v>4</v>
      </c>
      <c r="HL43" s="28">
        <v>8</v>
      </c>
      <c r="HM43" s="29">
        <v>1</v>
      </c>
      <c r="HN43" s="25">
        <v>14</v>
      </c>
      <c r="HO43" s="142"/>
      <c r="HP43" s="142"/>
      <c r="HQ43" s="182"/>
      <c r="HR43" s="183"/>
      <c r="HS43" s="6" t="s">
        <v>15</v>
      </c>
      <c r="HT43" s="50">
        <v>1857</v>
      </c>
      <c r="HU43" s="10">
        <v>1583</v>
      </c>
      <c r="HV43" s="16">
        <f t="shared" si="31"/>
        <v>22.925925925925927</v>
      </c>
      <c r="HW43" s="10">
        <v>81</v>
      </c>
      <c r="HX43" s="53">
        <f t="shared" si="32"/>
        <v>1857</v>
      </c>
      <c r="HY43" s="15" t="s">
        <v>35</v>
      </c>
      <c r="HZ43" s="28">
        <v>5</v>
      </c>
      <c r="IA43" s="20">
        <v>4</v>
      </c>
      <c r="IB43" s="28">
        <v>8</v>
      </c>
      <c r="IC43" s="29">
        <v>1</v>
      </c>
      <c r="ID43" s="25">
        <v>14</v>
      </c>
      <c r="IE43" s="142"/>
      <c r="IF43" s="142"/>
      <c r="IG43" s="182"/>
      <c r="IH43" s="183"/>
      <c r="II43" s="6" t="s">
        <v>15</v>
      </c>
      <c r="IJ43" s="50">
        <v>1857</v>
      </c>
      <c r="IK43" s="10">
        <v>1583</v>
      </c>
      <c r="IL43" s="16">
        <f t="shared" si="33"/>
        <v>22.925925925925927</v>
      </c>
      <c r="IM43" s="10">
        <v>81</v>
      </c>
      <c r="IN43" s="53">
        <f t="shared" si="34"/>
        <v>1857</v>
      </c>
      <c r="IO43" s="15" t="s">
        <v>35</v>
      </c>
      <c r="IP43" s="28">
        <v>5</v>
      </c>
      <c r="IQ43" s="20">
        <v>4</v>
      </c>
      <c r="IR43" s="28">
        <v>8</v>
      </c>
      <c r="IS43" s="29">
        <v>1</v>
      </c>
      <c r="IT43" s="25">
        <v>14</v>
      </c>
      <c r="IU43" s="142"/>
      <c r="IV43" s="142"/>
    </row>
    <row r="44" spans="1:256" ht="27" customHeight="1">
      <c r="A44" s="126"/>
      <c r="B44" s="127"/>
      <c r="C44" s="6" t="s">
        <v>43</v>
      </c>
      <c r="D44" s="50">
        <v>2684</v>
      </c>
      <c r="E44" s="10">
        <v>2136</v>
      </c>
      <c r="F44" s="27">
        <f t="shared" si="3"/>
        <v>33.9746835443038</v>
      </c>
      <c r="G44" s="10">
        <v>79</v>
      </c>
      <c r="H44" s="53">
        <f t="shared" si="4"/>
        <v>898</v>
      </c>
      <c r="I44" s="15">
        <v>1</v>
      </c>
      <c r="J44" s="28">
        <v>11</v>
      </c>
      <c r="K44" s="20">
        <v>0</v>
      </c>
      <c r="L44" s="28">
        <v>0</v>
      </c>
      <c r="M44" s="29">
        <v>0</v>
      </c>
      <c r="N44" s="25"/>
      <c r="O44" s="130"/>
      <c r="P44" s="130"/>
      <c r="Q44" s="44"/>
      <c r="R44" s="46"/>
      <c r="S44" s="6" t="s">
        <v>43</v>
      </c>
      <c r="T44" s="50">
        <v>1601</v>
      </c>
      <c r="U44" s="10">
        <v>2136</v>
      </c>
      <c r="V44" s="27">
        <f t="shared" si="5"/>
        <v>20.0125</v>
      </c>
      <c r="W44" s="10">
        <v>80</v>
      </c>
      <c r="X44" s="53">
        <f t="shared" si="6"/>
        <v>1601</v>
      </c>
      <c r="Y44" s="15">
        <v>1</v>
      </c>
      <c r="Z44" s="28">
        <v>9</v>
      </c>
      <c r="AA44" s="20">
        <v>1</v>
      </c>
      <c r="AB44" s="28">
        <v>2</v>
      </c>
      <c r="AC44" s="29">
        <v>2</v>
      </c>
      <c r="AD44" s="25"/>
      <c r="AE44" s="130"/>
      <c r="AF44" s="130"/>
      <c r="AG44" s="44"/>
      <c r="AH44" s="46"/>
      <c r="AI44" s="6" t="s">
        <v>43</v>
      </c>
      <c r="AJ44" s="50">
        <v>1601</v>
      </c>
      <c r="AK44" s="10">
        <v>2136</v>
      </c>
      <c r="AL44" s="27">
        <f t="shared" si="7"/>
        <v>20.0125</v>
      </c>
      <c r="AM44" s="10">
        <v>80</v>
      </c>
      <c r="AN44" s="53">
        <f t="shared" si="8"/>
        <v>1601</v>
      </c>
      <c r="AO44" s="15">
        <v>1</v>
      </c>
      <c r="AP44" s="28">
        <v>9</v>
      </c>
      <c r="AQ44" s="20">
        <v>1</v>
      </c>
      <c r="AR44" s="28">
        <v>2</v>
      </c>
      <c r="AS44" s="29">
        <v>2</v>
      </c>
      <c r="AT44" s="25"/>
      <c r="AU44" s="130"/>
      <c r="AV44" s="130"/>
      <c r="AW44" s="44"/>
      <c r="AX44" s="46"/>
      <c r="AY44" s="6" t="s">
        <v>43</v>
      </c>
      <c r="AZ44" s="50">
        <v>1601</v>
      </c>
      <c r="BA44" s="10">
        <v>2136</v>
      </c>
      <c r="BB44" s="27">
        <f t="shared" si="9"/>
        <v>20.0125</v>
      </c>
      <c r="BC44" s="10">
        <v>80</v>
      </c>
      <c r="BD44" s="53">
        <f t="shared" si="10"/>
        <v>1601</v>
      </c>
      <c r="BE44" s="15">
        <v>1</v>
      </c>
      <c r="BF44" s="28">
        <v>9</v>
      </c>
      <c r="BG44" s="20">
        <v>1</v>
      </c>
      <c r="BH44" s="28">
        <v>2</v>
      </c>
      <c r="BI44" s="29">
        <v>2</v>
      </c>
      <c r="BJ44" s="25"/>
      <c r="BK44" s="130"/>
      <c r="BL44" s="130"/>
      <c r="BM44" s="44"/>
      <c r="BN44" s="46"/>
      <c r="BO44" s="6" t="s">
        <v>43</v>
      </c>
      <c r="BP44" s="50">
        <v>1601</v>
      </c>
      <c r="BQ44" s="10">
        <v>2136</v>
      </c>
      <c r="BR44" s="27">
        <f t="shared" si="11"/>
        <v>20.0125</v>
      </c>
      <c r="BS44" s="10">
        <v>80</v>
      </c>
      <c r="BT44" s="53">
        <f t="shared" si="12"/>
        <v>1601</v>
      </c>
      <c r="BU44" s="15">
        <v>1</v>
      </c>
      <c r="BV44" s="28">
        <v>9</v>
      </c>
      <c r="BW44" s="20">
        <v>1</v>
      </c>
      <c r="BX44" s="28">
        <v>2</v>
      </c>
      <c r="BY44" s="29">
        <v>2</v>
      </c>
      <c r="BZ44" s="25"/>
      <c r="CA44" s="130"/>
      <c r="CB44" s="130"/>
      <c r="CC44" s="44"/>
      <c r="CD44" s="46"/>
      <c r="CE44" s="6" t="s">
        <v>43</v>
      </c>
      <c r="CF44" s="50">
        <v>1601</v>
      </c>
      <c r="CG44" s="10">
        <v>2136</v>
      </c>
      <c r="CH44" s="27">
        <f t="shared" si="13"/>
        <v>20.0125</v>
      </c>
      <c r="CI44" s="10">
        <v>80</v>
      </c>
      <c r="CJ44" s="53">
        <f t="shared" si="14"/>
        <v>1601</v>
      </c>
      <c r="CK44" s="15">
        <v>1</v>
      </c>
      <c r="CL44" s="28">
        <v>9</v>
      </c>
      <c r="CM44" s="20">
        <v>1</v>
      </c>
      <c r="CN44" s="28">
        <v>2</v>
      </c>
      <c r="CO44" s="29">
        <v>2</v>
      </c>
      <c r="CP44" s="25"/>
      <c r="CQ44" s="130"/>
      <c r="CR44" s="130"/>
      <c r="CS44" s="44"/>
      <c r="CT44" s="46"/>
      <c r="CU44" s="6" t="s">
        <v>43</v>
      </c>
      <c r="CV44" s="50">
        <v>1601</v>
      </c>
      <c r="CW44" s="10">
        <v>2136</v>
      </c>
      <c r="CX44" s="27">
        <f t="shared" si="15"/>
        <v>20.0125</v>
      </c>
      <c r="CY44" s="10">
        <v>80</v>
      </c>
      <c r="CZ44" s="53">
        <f t="shared" si="16"/>
        <v>1601</v>
      </c>
      <c r="DA44" s="15">
        <v>1</v>
      </c>
      <c r="DB44" s="28">
        <v>9</v>
      </c>
      <c r="DC44" s="20">
        <v>1</v>
      </c>
      <c r="DD44" s="28">
        <v>2</v>
      </c>
      <c r="DE44" s="29">
        <v>2</v>
      </c>
      <c r="DF44" s="25"/>
      <c r="DG44" s="130"/>
      <c r="DH44" s="130"/>
      <c r="DI44" s="44"/>
      <c r="DJ44" s="46"/>
      <c r="DK44" s="6" t="s">
        <v>43</v>
      </c>
      <c r="DL44" s="50">
        <v>1601</v>
      </c>
      <c r="DM44" s="10">
        <v>2136</v>
      </c>
      <c r="DN44" s="27">
        <f t="shared" si="17"/>
        <v>20.0125</v>
      </c>
      <c r="DO44" s="10">
        <v>80</v>
      </c>
      <c r="DP44" s="53">
        <f t="shared" si="18"/>
        <v>1601</v>
      </c>
      <c r="DQ44" s="15">
        <v>1</v>
      </c>
      <c r="DR44" s="28">
        <v>9</v>
      </c>
      <c r="DS44" s="20">
        <v>1</v>
      </c>
      <c r="DT44" s="28">
        <v>2</v>
      </c>
      <c r="DU44" s="29">
        <v>2</v>
      </c>
      <c r="DV44" s="25"/>
      <c r="DW44" s="130"/>
      <c r="DX44" s="130"/>
      <c r="DY44" s="44"/>
      <c r="DZ44" s="46"/>
      <c r="EA44" s="6" t="s">
        <v>43</v>
      </c>
      <c r="EB44" s="50">
        <v>1601</v>
      </c>
      <c r="EC44" s="10">
        <v>2136</v>
      </c>
      <c r="ED44" s="27">
        <f t="shared" si="19"/>
        <v>20.0125</v>
      </c>
      <c r="EE44" s="10">
        <v>80</v>
      </c>
      <c r="EF44" s="53">
        <f t="shared" si="20"/>
        <v>1601</v>
      </c>
      <c r="EG44" s="15">
        <v>1</v>
      </c>
      <c r="EH44" s="28">
        <v>9</v>
      </c>
      <c r="EI44" s="20">
        <v>1</v>
      </c>
      <c r="EJ44" s="28">
        <v>2</v>
      </c>
      <c r="EK44" s="29">
        <v>2</v>
      </c>
      <c r="EL44" s="25"/>
      <c r="EM44" s="130"/>
      <c r="EN44" s="130"/>
      <c r="EO44" s="44"/>
      <c r="EP44" s="46"/>
      <c r="EQ44" s="6" t="s">
        <v>43</v>
      </c>
      <c r="ER44" s="50">
        <v>1601</v>
      </c>
      <c r="ES44" s="10">
        <v>2136</v>
      </c>
      <c r="ET44" s="27">
        <f t="shared" si="21"/>
        <v>20.0125</v>
      </c>
      <c r="EU44" s="10">
        <v>80</v>
      </c>
      <c r="EV44" s="53">
        <f t="shared" si="22"/>
        <v>1601</v>
      </c>
      <c r="EW44" s="15">
        <v>1</v>
      </c>
      <c r="EX44" s="28">
        <v>9</v>
      </c>
      <c r="EY44" s="20">
        <v>1</v>
      </c>
      <c r="EZ44" s="28">
        <v>2</v>
      </c>
      <c r="FA44" s="29">
        <v>2</v>
      </c>
      <c r="FB44" s="25"/>
      <c r="FC44" s="130"/>
      <c r="FD44" s="130"/>
      <c r="FE44" s="44"/>
      <c r="FF44" s="46"/>
      <c r="FG44" s="6" t="s">
        <v>43</v>
      </c>
      <c r="FH44" s="50">
        <v>1601</v>
      </c>
      <c r="FI44" s="10">
        <v>2136</v>
      </c>
      <c r="FJ44" s="27">
        <f t="shared" si="23"/>
        <v>20.0125</v>
      </c>
      <c r="FK44" s="10">
        <v>80</v>
      </c>
      <c r="FL44" s="53">
        <f t="shared" si="24"/>
        <v>1601</v>
      </c>
      <c r="FM44" s="15">
        <v>1</v>
      </c>
      <c r="FN44" s="28">
        <v>9</v>
      </c>
      <c r="FO44" s="20">
        <v>1</v>
      </c>
      <c r="FP44" s="28">
        <v>2</v>
      </c>
      <c r="FQ44" s="29">
        <v>2</v>
      </c>
      <c r="FR44" s="25"/>
      <c r="FS44" s="130"/>
      <c r="FT44" s="130"/>
      <c r="FU44" s="44"/>
      <c r="FV44" s="46"/>
      <c r="FW44" s="6" t="s">
        <v>43</v>
      </c>
      <c r="FX44" s="50">
        <v>1601</v>
      </c>
      <c r="FY44" s="10">
        <v>2136</v>
      </c>
      <c r="FZ44" s="27">
        <f t="shared" si="25"/>
        <v>20.0125</v>
      </c>
      <c r="GA44" s="10">
        <v>80</v>
      </c>
      <c r="GB44" s="53">
        <f t="shared" si="26"/>
        <v>1601</v>
      </c>
      <c r="GC44" s="15">
        <v>1</v>
      </c>
      <c r="GD44" s="28">
        <v>9</v>
      </c>
      <c r="GE44" s="20">
        <v>1</v>
      </c>
      <c r="GF44" s="28">
        <v>2</v>
      </c>
      <c r="GG44" s="29">
        <v>2</v>
      </c>
      <c r="GH44" s="25"/>
      <c r="GI44" s="130"/>
      <c r="GJ44" s="130"/>
      <c r="GK44" s="44"/>
      <c r="GL44" s="46"/>
      <c r="GM44" s="6" t="s">
        <v>43</v>
      </c>
      <c r="GN44" s="50">
        <v>1601</v>
      </c>
      <c r="GO44" s="10">
        <v>2136</v>
      </c>
      <c r="GP44" s="27">
        <f t="shared" si="27"/>
        <v>20.0125</v>
      </c>
      <c r="GQ44" s="10">
        <v>80</v>
      </c>
      <c r="GR44" s="53">
        <f t="shared" si="28"/>
        <v>1601</v>
      </c>
      <c r="GS44" s="15">
        <v>1</v>
      </c>
      <c r="GT44" s="28">
        <v>9</v>
      </c>
      <c r="GU44" s="20">
        <v>1</v>
      </c>
      <c r="GV44" s="28">
        <v>2</v>
      </c>
      <c r="GW44" s="29">
        <v>2</v>
      </c>
      <c r="GX44" s="25"/>
      <c r="GY44" s="130"/>
      <c r="GZ44" s="130"/>
      <c r="HA44" s="44"/>
      <c r="HB44" s="46"/>
      <c r="HC44" s="6" t="s">
        <v>43</v>
      </c>
      <c r="HD44" s="50">
        <v>1601</v>
      </c>
      <c r="HE44" s="10">
        <v>2136</v>
      </c>
      <c r="HF44" s="27">
        <f t="shared" si="29"/>
        <v>20.0125</v>
      </c>
      <c r="HG44" s="10">
        <v>80</v>
      </c>
      <c r="HH44" s="53">
        <f t="shared" si="30"/>
        <v>1601</v>
      </c>
      <c r="HI44" s="15">
        <v>1</v>
      </c>
      <c r="HJ44" s="28">
        <v>9</v>
      </c>
      <c r="HK44" s="20">
        <v>1</v>
      </c>
      <c r="HL44" s="28">
        <v>2</v>
      </c>
      <c r="HM44" s="29">
        <v>2</v>
      </c>
      <c r="HN44" s="25"/>
      <c r="HO44" s="130"/>
      <c r="HP44" s="130"/>
      <c r="HQ44" s="44"/>
      <c r="HR44" s="46"/>
      <c r="HS44" s="6" t="s">
        <v>43</v>
      </c>
      <c r="HT44" s="50">
        <v>1601</v>
      </c>
      <c r="HU44" s="10">
        <v>2136</v>
      </c>
      <c r="HV44" s="27">
        <f t="shared" si="31"/>
        <v>20.0125</v>
      </c>
      <c r="HW44" s="10">
        <v>80</v>
      </c>
      <c r="HX44" s="53">
        <f t="shared" si="32"/>
        <v>1601</v>
      </c>
      <c r="HY44" s="15">
        <v>1</v>
      </c>
      <c r="HZ44" s="28">
        <v>9</v>
      </c>
      <c r="IA44" s="20">
        <v>1</v>
      </c>
      <c r="IB44" s="28">
        <v>2</v>
      </c>
      <c r="IC44" s="29">
        <v>2</v>
      </c>
      <c r="ID44" s="25"/>
      <c r="IE44" s="130"/>
      <c r="IF44" s="130"/>
      <c r="IG44" s="44"/>
      <c r="IH44" s="46"/>
      <c r="II44" s="6" t="s">
        <v>43</v>
      </c>
      <c r="IJ44" s="50">
        <v>1601</v>
      </c>
      <c r="IK44" s="10">
        <v>2136</v>
      </c>
      <c r="IL44" s="27">
        <f t="shared" si="33"/>
        <v>20.0125</v>
      </c>
      <c r="IM44" s="10">
        <v>80</v>
      </c>
      <c r="IN44" s="53">
        <f t="shared" si="34"/>
        <v>1601</v>
      </c>
      <c r="IO44" s="15">
        <v>1</v>
      </c>
      <c r="IP44" s="28">
        <v>9</v>
      </c>
      <c r="IQ44" s="20">
        <v>1</v>
      </c>
      <c r="IR44" s="28">
        <v>2</v>
      </c>
      <c r="IS44" s="29">
        <v>2</v>
      </c>
      <c r="IT44" s="25"/>
      <c r="IU44" s="130"/>
      <c r="IV44" s="130"/>
    </row>
    <row r="45" spans="1:256" ht="25.5" customHeight="1">
      <c r="A45" s="125">
        <v>6</v>
      </c>
      <c r="B45" s="123" t="s">
        <v>6</v>
      </c>
      <c r="C45" s="6" t="s">
        <v>16</v>
      </c>
      <c r="D45" s="50">
        <v>4818</v>
      </c>
      <c r="E45" s="10">
        <v>1946</v>
      </c>
      <c r="F45" s="16">
        <f t="shared" si="3"/>
        <v>16.613793103448277</v>
      </c>
      <c r="G45" s="10">
        <v>290</v>
      </c>
      <c r="H45" s="53">
        <f t="shared" si="4"/>
        <v>912</v>
      </c>
      <c r="I45" s="15">
        <v>1</v>
      </c>
      <c r="J45" s="28">
        <v>21</v>
      </c>
      <c r="K45" s="20"/>
      <c r="L45" s="28">
        <v>4</v>
      </c>
      <c r="M45" s="29"/>
      <c r="N45" s="23">
        <v>15</v>
      </c>
      <c r="O45" s="61"/>
      <c r="P45" s="61"/>
      <c r="Q45" s="60">
        <v>6</v>
      </c>
      <c r="R45" s="59" t="s">
        <v>6</v>
      </c>
      <c r="S45" s="6" t="s">
        <v>16</v>
      </c>
      <c r="T45" s="65">
        <v>4016</v>
      </c>
      <c r="U45" s="10">
        <v>1946</v>
      </c>
      <c r="V45" s="16">
        <f t="shared" si="5"/>
        <v>14.24113475177305</v>
      </c>
      <c r="W45" s="10">
        <v>282</v>
      </c>
      <c r="X45" s="53">
        <f t="shared" si="6"/>
        <v>4016</v>
      </c>
      <c r="Y45" s="15">
        <v>1</v>
      </c>
      <c r="Z45" s="28">
        <v>21</v>
      </c>
      <c r="AA45" s="20">
        <v>0</v>
      </c>
      <c r="AB45" s="28">
        <v>4</v>
      </c>
      <c r="AC45" s="29">
        <v>0</v>
      </c>
      <c r="AD45" s="23">
        <v>15</v>
      </c>
      <c r="AE45" s="61">
        <v>49</v>
      </c>
      <c r="AF45" s="61">
        <v>63</v>
      </c>
      <c r="AG45" s="60">
        <v>6</v>
      </c>
      <c r="AH45" s="59" t="s">
        <v>6</v>
      </c>
      <c r="AI45" s="6" t="s">
        <v>16</v>
      </c>
      <c r="AJ45" s="65">
        <v>4016</v>
      </c>
      <c r="AK45" s="10">
        <v>1946</v>
      </c>
      <c r="AL45" s="16">
        <f t="shared" si="7"/>
        <v>14.24113475177305</v>
      </c>
      <c r="AM45" s="10">
        <v>282</v>
      </c>
      <c r="AN45" s="53">
        <f t="shared" si="8"/>
        <v>4016</v>
      </c>
      <c r="AO45" s="15">
        <v>1</v>
      </c>
      <c r="AP45" s="28">
        <v>21</v>
      </c>
      <c r="AQ45" s="20">
        <v>0</v>
      </c>
      <c r="AR45" s="28">
        <v>4</v>
      </c>
      <c r="AS45" s="29">
        <v>0</v>
      </c>
      <c r="AT45" s="23">
        <v>15</v>
      </c>
      <c r="AU45" s="61">
        <v>49</v>
      </c>
      <c r="AV45" s="61">
        <v>63</v>
      </c>
      <c r="AW45" s="60">
        <v>6</v>
      </c>
      <c r="AX45" s="59" t="s">
        <v>6</v>
      </c>
      <c r="AY45" s="6" t="s">
        <v>16</v>
      </c>
      <c r="AZ45" s="65">
        <v>4016</v>
      </c>
      <c r="BA45" s="10">
        <v>1946</v>
      </c>
      <c r="BB45" s="16">
        <f t="shared" si="9"/>
        <v>14.24113475177305</v>
      </c>
      <c r="BC45" s="10">
        <v>282</v>
      </c>
      <c r="BD45" s="53">
        <f t="shared" si="10"/>
        <v>4016</v>
      </c>
      <c r="BE45" s="15">
        <v>1</v>
      </c>
      <c r="BF45" s="28">
        <v>21</v>
      </c>
      <c r="BG45" s="20">
        <v>0</v>
      </c>
      <c r="BH45" s="28">
        <v>4</v>
      </c>
      <c r="BI45" s="29">
        <v>0</v>
      </c>
      <c r="BJ45" s="23">
        <v>15</v>
      </c>
      <c r="BK45" s="61">
        <v>49</v>
      </c>
      <c r="BL45" s="61">
        <v>63</v>
      </c>
      <c r="BM45" s="60">
        <v>6</v>
      </c>
      <c r="BN45" s="59" t="s">
        <v>6</v>
      </c>
      <c r="BO45" s="6" t="s">
        <v>16</v>
      </c>
      <c r="BP45" s="65">
        <v>4016</v>
      </c>
      <c r="BQ45" s="10">
        <v>1946</v>
      </c>
      <c r="BR45" s="16">
        <f t="shared" si="11"/>
        <v>14.24113475177305</v>
      </c>
      <c r="BS45" s="10">
        <v>282</v>
      </c>
      <c r="BT45" s="53">
        <f t="shared" si="12"/>
        <v>4016</v>
      </c>
      <c r="BU45" s="15">
        <v>1</v>
      </c>
      <c r="BV45" s="28">
        <v>21</v>
      </c>
      <c r="BW45" s="20">
        <v>0</v>
      </c>
      <c r="BX45" s="28">
        <v>4</v>
      </c>
      <c r="BY45" s="29">
        <v>0</v>
      </c>
      <c r="BZ45" s="23">
        <v>15</v>
      </c>
      <c r="CA45" s="61">
        <v>49</v>
      </c>
      <c r="CB45" s="61">
        <v>63</v>
      </c>
      <c r="CC45" s="60">
        <v>6</v>
      </c>
      <c r="CD45" s="59" t="s">
        <v>6</v>
      </c>
      <c r="CE45" s="6" t="s">
        <v>16</v>
      </c>
      <c r="CF45" s="65">
        <v>4016</v>
      </c>
      <c r="CG45" s="10">
        <v>1946</v>
      </c>
      <c r="CH45" s="16">
        <f t="shared" si="13"/>
        <v>14.24113475177305</v>
      </c>
      <c r="CI45" s="10">
        <v>282</v>
      </c>
      <c r="CJ45" s="53">
        <f t="shared" si="14"/>
        <v>4016</v>
      </c>
      <c r="CK45" s="15">
        <v>1</v>
      </c>
      <c r="CL45" s="28">
        <v>21</v>
      </c>
      <c r="CM45" s="20">
        <v>0</v>
      </c>
      <c r="CN45" s="28">
        <v>4</v>
      </c>
      <c r="CO45" s="29">
        <v>0</v>
      </c>
      <c r="CP45" s="23">
        <v>15</v>
      </c>
      <c r="CQ45" s="61">
        <v>49</v>
      </c>
      <c r="CR45" s="61">
        <v>63</v>
      </c>
      <c r="CS45" s="60">
        <v>6</v>
      </c>
      <c r="CT45" s="59" t="s">
        <v>6</v>
      </c>
      <c r="CU45" s="6" t="s">
        <v>16</v>
      </c>
      <c r="CV45" s="65">
        <v>4016</v>
      </c>
      <c r="CW45" s="10">
        <v>1946</v>
      </c>
      <c r="CX45" s="16">
        <f t="shared" si="15"/>
        <v>14.24113475177305</v>
      </c>
      <c r="CY45" s="10">
        <v>282</v>
      </c>
      <c r="CZ45" s="53">
        <f t="shared" si="16"/>
        <v>4016</v>
      </c>
      <c r="DA45" s="15">
        <v>1</v>
      </c>
      <c r="DB45" s="28">
        <v>21</v>
      </c>
      <c r="DC45" s="20">
        <v>0</v>
      </c>
      <c r="DD45" s="28">
        <v>4</v>
      </c>
      <c r="DE45" s="29">
        <v>0</v>
      </c>
      <c r="DF45" s="23">
        <v>15</v>
      </c>
      <c r="DG45" s="61">
        <v>49</v>
      </c>
      <c r="DH45" s="61">
        <v>63</v>
      </c>
      <c r="DI45" s="60">
        <v>6</v>
      </c>
      <c r="DJ45" s="59" t="s">
        <v>6</v>
      </c>
      <c r="DK45" s="6" t="s">
        <v>16</v>
      </c>
      <c r="DL45" s="65">
        <v>4016</v>
      </c>
      <c r="DM45" s="10">
        <v>1946</v>
      </c>
      <c r="DN45" s="16">
        <f t="shared" si="17"/>
        <v>14.24113475177305</v>
      </c>
      <c r="DO45" s="10">
        <v>282</v>
      </c>
      <c r="DP45" s="53">
        <f t="shared" si="18"/>
        <v>4016</v>
      </c>
      <c r="DQ45" s="15">
        <v>1</v>
      </c>
      <c r="DR45" s="28">
        <v>21</v>
      </c>
      <c r="DS45" s="20">
        <v>0</v>
      </c>
      <c r="DT45" s="28">
        <v>4</v>
      </c>
      <c r="DU45" s="29">
        <v>0</v>
      </c>
      <c r="DV45" s="23">
        <v>15</v>
      </c>
      <c r="DW45" s="61">
        <v>49</v>
      </c>
      <c r="DX45" s="61">
        <v>63</v>
      </c>
      <c r="DY45" s="60">
        <v>6</v>
      </c>
      <c r="DZ45" s="59" t="s">
        <v>6</v>
      </c>
      <c r="EA45" s="6" t="s">
        <v>16</v>
      </c>
      <c r="EB45" s="65">
        <v>4016</v>
      </c>
      <c r="EC45" s="10">
        <v>1946</v>
      </c>
      <c r="ED45" s="16">
        <f t="shared" si="19"/>
        <v>14.24113475177305</v>
      </c>
      <c r="EE45" s="10">
        <v>282</v>
      </c>
      <c r="EF45" s="53">
        <f t="shared" si="20"/>
        <v>4016</v>
      </c>
      <c r="EG45" s="15">
        <v>1</v>
      </c>
      <c r="EH45" s="28">
        <v>21</v>
      </c>
      <c r="EI45" s="20">
        <v>0</v>
      </c>
      <c r="EJ45" s="28">
        <v>4</v>
      </c>
      <c r="EK45" s="29">
        <v>0</v>
      </c>
      <c r="EL45" s="23">
        <v>15</v>
      </c>
      <c r="EM45" s="61">
        <v>49</v>
      </c>
      <c r="EN45" s="61">
        <v>63</v>
      </c>
      <c r="EO45" s="60">
        <v>6</v>
      </c>
      <c r="EP45" s="59" t="s">
        <v>6</v>
      </c>
      <c r="EQ45" s="6" t="s">
        <v>16</v>
      </c>
      <c r="ER45" s="65">
        <v>4016</v>
      </c>
      <c r="ES45" s="10">
        <v>1946</v>
      </c>
      <c r="ET45" s="16">
        <f t="shared" si="21"/>
        <v>14.24113475177305</v>
      </c>
      <c r="EU45" s="10">
        <v>282</v>
      </c>
      <c r="EV45" s="53">
        <f t="shared" si="22"/>
        <v>4016</v>
      </c>
      <c r="EW45" s="15">
        <v>1</v>
      </c>
      <c r="EX45" s="28">
        <v>21</v>
      </c>
      <c r="EY45" s="20">
        <v>0</v>
      </c>
      <c r="EZ45" s="28">
        <v>4</v>
      </c>
      <c r="FA45" s="29">
        <v>0</v>
      </c>
      <c r="FB45" s="23">
        <v>15</v>
      </c>
      <c r="FC45" s="61">
        <v>49</v>
      </c>
      <c r="FD45" s="61">
        <v>63</v>
      </c>
      <c r="FE45" s="60">
        <v>6</v>
      </c>
      <c r="FF45" s="59" t="s">
        <v>6</v>
      </c>
      <c r="FG45" s="6" t="s">
        <v>16</v>
      </c>
      <c r="FH45" s="65">
        <v>4016</v>
      </c>
      <c r="FI45" s="10">
        <v>1946</v>
      </c>
      <c r="FJ45" s="16">
        <f t="shared" si="23"/>
        <v>14.24113475177305</v>
      </c>
      <c r="FK45" s="10">
        <v>282</v>
      </c>
      <c r="FL45" s="53">
        <f t="shared" si="24"/>
        <v>4016</v>
      </c>
      <c r="FM45" s="15">
        <v>1</v>
      </c>
      <c r="FN45" s="28">
        <v>21</v>
      </c>
      <c r="FO45" s="20">
        <v>0</v>
      </c>
      <c r="FP45" s="28">
        <v>4</v>
      </c>
      <c r="FQ45" s="29">
        <v>0</v>
      </c>
      <c r="FR45" s="23">
        <v>15</v>
      </c>
      <c r="FS45" s="61">
        <v>49</v>
      </c>
      <c r="FT45" s="61">
        <v>63</v>
      </c>
      <c r="FU45" s="60">
        <v>6</v>
      </c>
      <c r="FV45" s="59" t="s">
        <v>6</v>
      </c>
      <c r="FW45" s="6" t="s">
        <v>16</v>
      </c>
      <c r="FX45" s="65">
        <v>4016</v>
      </c>
      <c r="FY45" s="10">
        <v>1946</v>
      </c>
      <c r="FZ45" s="16">
        <f t="shared" si="25"/>
        <v>14.24113475177305</v>
      </c>
      <c r="GA45" s="10">
        <v>282</v>
      </c>
      <c r="GB45" s="53">
        <f t="shared" si="26"/>
        <v>4016</v>
      </c>
      <c r="GC45" s="15">
        <v>1</v>
      </c>
      <c r="GD45" s="28">
        <v>21</v>
      </c>
      <c r="GE45" s="20">
        <v>0</v>
      </c>
      <c r="GF45" s="28">
        <v>4</v>
      </c>
      <c r="GG45" s="29">
        <v>0</v>
      </c>
      <c r="GH45" s="23">
        <v>15</v>
      </c>
      <c r="GI45" s="61">
        <v>49</v>
      </c>
      <c r="GJ45" s="61">
        <v>63</v>
      </c>
      <c r="GK45" s="60">
        <v>6</v>
      </c>
      <c r="GL45" s="59" t="s">
        <v>6</v>
      </c>
      <c r="GM45" s="6" t="s">
        <v>16</v>
      </c>
      <c r="GN45" s="65">
        <v>4016</v>
      </c>
      <c r="GO45" s="10">
        <v>1946</v>
      </c>
      <c r="GP45" s="16">
        <f t="shared" si="27"/>
        <v>14.24113475177305</v>
      </c>
      <c r="GQ45" s="10">
        <v>282</v>
      </c>
      <c r="GR45" s="53">
        <f t="shared" si="28"/>
        <v>4016</v>
      </c>
      <c r="GS45" s="15">
        <v>1</v>
      </c>
      <c r="GT45" s="28">
        <v>21</v>
      </c>
      <c r="GU45" s="20">
        <v>0</v>
      </c>
      <c r="GV45" s="28">
        <v>4</v>
      </c>
      <c r="GW45" s="29">
        <v>0</v>
      </c>
      <c r="GX45" s="23">
        <v>15</v>
      </c>
      <c r="GY45" s="61">
        <v>49</v>
      </c>
      <c r="GZ45" s="61">
        <v>63</v>
      </c>
      <c r="HA45" s="60">
        <v>6</v>
      </c>
      <c r="HB45" s="59" t="s">
        <v>6</v>
      </c>
      <c r="HC45" s="6" t="s">
        <v>16</v>
      </c>
      <c r="HD45" s="65">
        <v>4016</v>
      </c>
      <c r="HE45" s="10">
        <v>1946</v>
      </c>
      <c r="HF45" s="16">
        <f t="shared" si="29"/>
        <v>14.24113475177305</v>
      </c>
      <c r="HG45" s="10">
        <v>282</v>
      </c>
      <c r="HH45" s="53">
        <f t="shared" si="30"/>
        <v>4016</v>
      </c>
      <c r="HI45" s="15">
        <v>1</v>
      </c>
      <c r="HJ45" s="28">
        <v>21</v>
      </c>
      <c r="HK45" s="20">
        <v>0</v>
      </c>
      <c r="HL45" s="28">
        <v>4</v>
      </c>
      <c r="HM45" s="29">
        <v>0</v>
      </c>
      <c r="HN45" s="23">
        <v>15</v>
      </c>
      <c r="HO45" s="61">
        <v>49</v>
      </c>
      <c r="HP45" s="61">
        <v>63</v>
      </c>
      <c r="HQ45" s="60">
        <v>6</v>
      </c>
      <c r="HR45" s="59" t="s">
        <v>6</v>
      </c>
      <c r="HS45" s="6" t="s">
        <v>16</v>
      </c>
      <c r="HT45" s="65">
        <v>4016</v>
      </c>
      <c r="HU45" s="10">
        <v>1946</v>
      </c>
      <c r="HV45" s="16">
        <f t="shared" si="31"/>
        <v>14.24113475177305</v>
      </c>
      <c r="HW45" s="10">
        <v>282</v>
      </c>
      <c r="HX45" s="53">
        <f t="shared" si="32"/>
        <v>4016</v>
      </c>
      <c r="HY45" s="15">
        <v>1</v>
      </c>
      <c r="HZ45" s="28">
        <v>21</v>
      </c>
      <c r="IA45" s="20">
        <v>0</v>
      </c>
      <c r="IB45" s="28">
        <v>4</v>
      </c>
      <c r="IC45" s="29">
        <v>0</v>
      </c>
      <c r="ID45" s="23">
        <v>15</v>
      </c>
      <c r="IE45" s="61">
        <v>49</v>
      </c>
      <c r="IF45" s="61">
        <v>63</v>
      </c>
      <c r="IG45" s="60">
        <v>6</v>
      </c>
      <c r="IH45" s="59" t="s">
        <v>6</v>
      </c>
      <c r="II45" s="6" t="s">
        <v>16</v>
      </c>
      <c r="IJ45" s="65">
        <v>4016</v>
      </c>
      <c r="IK45" s="10">
        <v>1946</v>
      </c>
      <c r="IL45" s="16">
        <f t="shared" si="33"/>
        <v>14.24113475177305</v>
      </c>
      <c r="IM45" s="10">
        <v>282</v>
      </c>
      <c r="IN45" s="53">
        <f t="shared" si="34"/>
        <v>4016</v>
      </c>
      <c r="IO45" s="15">
        <v>1</v>
      </c>
      <c r="IP45" s="28">
        <v>21</v>
      </c>
      <c r="IQ45" s="20">
        <v>0</v>
      </c>
      <c r="IR45" s="28">
        <v>4</v>
      </c>
      <c r="IS45" s="29">
        <v>0</v>
      </c>
      <c r="IT45" s="23">
        <v>15</v>
      </c>
      <c r="IU45" s="61">
        <v>49</v>
      </c>
      <c r="IV45" s="61">
        <v>63</v>
      </c>
    </row>
    <row r="46" spans="1:256" ht="14.25" customHeight="1">
      <c r="A46" s="143">
        <v>7</v>
      </c>
      <c r="B46" s="138" t="s">
        <v>38</v>
      </c>
      <c r="C46" s="6" t="s">
        <v>17</v>
      </c>
      <c r="D46" s="50">
        <v>3998</v>
      </c>
      <c r="E46" s="10">
        <v>2482</v>
      </c>
      <c r="F46" s="16">
        <f t="shared" si="3"/>
        <v>20.822916666666668</v>
      </c>
      <c r="G46" s="10">
        <v>192</v>
      </c>
      <c r="H46" s="53">
        <f t="shared" si="4"/>
        <v>116</v>
      </c>
      <c r="I46" s="15" t="s">
        <v>35</v>
      </c>
      <c r="J46" s="28">
        <v>10</v>
      </c>
      <c r="K46" s="20"/>
      <c r="L46" s="28">
        <v>10</v>
      </c>
      <c r="M46" s="29"/>
      <c r="N46" s="23">
        <v>27</v>
      </c>
      <c r="O46" s="129"/>
      <c r="P46" s="129"/>
      <c r="Q46" s="176">
        <v>7</v>
      </c>
      <c r="R46" s="178" t="s">
        <v>38</v>
      </c>
      <c r="S46" s="6" t="s">
        <v>17</v>
      </c>
      <c r="T46" s="50">
        <v>3659</v>
      </c>
      <c r="U46" s="10">
        <v>2482</v>
      </c>
      <c r="V46" s="16">
        <f t="shared" si="5"/>
        <v>19.057291666666668</v>
      </c>
      <c r="W46" s="10">
        <v>192</v>
      </c>
      <c r="X46" s="53">
        <f t="shared" si="6"/>
        <v>3659</v>
      </c>
      <c r="Y46" s="15" t="s">
        <v>35</v>
      </c>
      <c r="Z46" s="28">
        <v>10</v>
      </c>
      <c r="AA46" s="20">
        <v>0</v>
      </c>
      <c r="AB46" s="28">
        <v>10</v>
      </c>
      <c r="AC46" s="29">
        <v>0</v>
      </c>
      <c r="AD46" s="23">
        <v>27</v>
      </c>
      <c r="AE46" s="129">
        <v>27</v>
      </c>
      <c r="AF46" s="129">
        <v>41</v>
      </c>
      <c r="AG46" s="176">
        <v>7</v>
      </c>
      <c r="AH46" s="178" t="s">
        <v>38</v>
      </c>
      <c r="AI46" s="6" t="s">
        <v>17</v>
      </c>
      <c r="AJ46" s="50">
        <v>3659</v>
      </c>
      <c r="AK46" s="10">
        <v>2482</v>
      </c>
      <c r="AL46" s="16">
        <f t="shared" si="7"/>
        <v>19.057291666666668</v>
      </c>
      <c r="AM46" s="10">
        <v>192</v>
      </c>
      <c r="AN46" s="53">
        <f t="shared" si="8"/>
        <v>3659</v>
      </c>
      <c r="AO46" s="15" t="s">
        <v>35</v>
      </c>
      <c r="AP46" s="28">
        <v>10</v>
      </c>
      <c r="AQ46" s="20">
        <v>0</v>
      </c>
      <c r="AR46" s="28">
        <v>10</v>
      </c>
      <c r="AS46" s="29">
        <v>0</v>
      </c>
      <c r="AT46" s="23">
        <v>27</v>
      </c>
      <c r="AU46" s="129">
        <v>27</v>
      </c>
      <c r="AV46" s="129">
        <v>41</v>
      </c>
      <c r="AW46" s="176">
        <v>7</v>
      </c>
      <c r="AX46" s="178" t="s">
        <v>38</v>
      </c>
      <c r="AY46" s="6" t="s">
        <v>17</v>
      </c>
      <c r="AZ46" s="50">
        <v>3659</v>
      </c>
      <c r="BA46" s="10">
        <v>2482</v>
      </c>
      <c r="BB46" s="16">
        <f t="shared" si="9"/>
        <v>19.057291666666668</v>
      </c>
      <c r="BC46" s="10">
        <v>192</v>
      </c>
      <c r="BD46" s="53">
        <f t="shared" si="10"/>
        <v>3659</v>
      </c>
      <c r="BE46" s="15" t="s">
        <v>35</v>
      </c>
      <c r="BF46" s="28">
        <v>10</v>
      </c>
      <c r="BG46" s="20">
        <v>0</v>
      </c>
      <c r="BH46" s="28">
        <v>10</v>
      </c>
      <c r="BI46" s="29">
        <v>0</v>
      </c>
      <c r="BJ46" s="23">
        <v>27</v>
      </c>
      <c r="BK46" s="129">
        <v>27</v>
      </c>
      <c r="BL46" s="129">
        <v>41</v>
      </c>
      <c r="BM46" s="176">
        <v>7</v>
      </c>
      <c r="BN46" s="178" t="s">
        <v>38</v>
      </c>
      <c r="BO46" s="6" t="s">
        <v>17</v>
      </c>
      <c r="BP46" s="50">
        <v>3659</v>
      </c>
      <c r="BQ46" s="10">
        <v>2482</v>
      </c>
      <c r="BR46" s="16">
        <f t="shared" si="11"/>
        <v>19.057291666666668</v>
      </c>
      <c r="BS46" s="10">
        <v>192</v>
      </c>
      <c r="BT46" s="53">
        <f t="shared" si="12"/>
        <v>3659</v>
      </c>
      <c r="BU46" s="15" t="s">
        <v>35</v>
      </c>
      <c r="BV46" s="28">
        <v>10</v>
      </c>
      <c r="BW46" s="20">
        <v>0</v>
      </c>
      <c r="BX46" s="28">
        <v>10</v>
      </c>
      <c r="BY46" s="29">
        <v>0</v>
      </c>
      <c r="BZ46" s="23">
        <v>27</v>
      </c>
      <c r="CA46" s="129">
        <v>27</v>
      </c>
      <c r="CB46" s="129">
        <v>41</v>
      </c>
      <c r="CC46" s="176">
        <v>7</v>
      </c>
      <c r="CD46" s="178" t="s">
        <v>38</v>
      </c>
      <c r="CE46" s="6" t="s">
        <v>17</v>
      </c>
      <c r="CF46" s="50">
        <v>3659</v>
      </c>
      <c r="CG46" s="10">
        <v>2482</v>
      </c>
      <c r="CH46" s="16">
        <f t="shared" si="13"/>
        <v>19.057291666666668</v>
      </c>
      <c r="CI46" s="10">
        <v>192</v>
      </c>
      <c r="CJ46" s="53">
        <f t="shared" si="14"/>
        <v>3659</v>
      </c>
      <c r="CK46" s="15" t="s">
        <v>35</v>
      </c>
      <c r="CL46" s="28">
        <v>10</v>
      </c>
      <c r="CM46" s="20">
        <v>0</v>
      </c>
      <c r="CN46" s="28">
        <v>10</v>
      </c>
      <c r="CO46" s="29">
        <v>0</v>
      </c>
      <c r="CP46" s="23">
        <v>27</v>
      </c>
      <c r="CQ46" s="129">
        <v>27</v>
      </c>
      <c r="CR46" s="129">
        <v>41</v>
      </c>
      <c r="CS46" s="176">
        <v>7</v>
      </c>
      <c r="CT46" s="178" t="s">
        <v>38</v>
      </c>
      <c r="CU46" s="6" t="s">
        <v>17</v>
      </c>
      <c r="CV46" s="50">
        <v>3659</v>
      </c>
      <c r="CW46" s="10">
        <v>2482</v>
      </c>
      <c r="CX46" s="16">
        <f t="shared" si="15"/>
        <v>19.057291666666668</v>
      </c>
      <c r="CY46" s="10">
        <v>192</v>
      </c>
      <c r="CZ46" s="53">
        <f t="shared" si="16"/>
        <v>3659</v>
      </c>
      <c r="DA46" s="15" t="s">
        <v>35</v>
      </c>
      <c r="DB46" s="28">
        <v>10</v>
      </c>
      <c r="DC46" s="20">
        <v>0</v>
      </c>
      <c r="DD46" s="28">
        <v>10</v>
      </c>
      <c r="DE46" s="29">
        <v>0</v>
      </c>
      <c r="DF46" s="23">
        <v>27</v>
      </c>
      <c r="DG46" s="129">
        <v>27</v>
      </c>
      <c r="DH46" s="129">
        <v>41</v>
      </c>
      <c r="DI46" s="176">
        <v>7</v>
      </c>
      <c r="DJ46" s="178" t="s">
        <v>38</v>
      </c>
      <c r="DK46" s="6" t="s">
        <v>17</v>
      </c>
      <c r="DL46" s="50">
        <v>3659</v>
      </c>
      <c r="DM46" s="10">
        <v>2482</v>
      </c>
      <c r="DN46" s="16">
        <f t="shared" si="17"/>
        <v>19.057291666666668</v>
      </c>
      <c r="DO46" s="10">
        <v>192</v>
      </c>
      <c r="DP46" s="53">
        <f t="shared" si="18"/>
        <v>3659</v>
      </c>
      <c r="DQ46" s="15" t="s">
        <v>35</v>
      </c>
      <c r="DR46" s="28">
        <v>10</v>
      </c>
      <c r="DS46" s="20">
        <v>0</v>
      </c>
      <c r="DT46" s="28">
        <v>10</v>
      </c>
      <c r="DU46" s="29">
        <v>0</v>
      </c>
      <c r="DV46" s="23">
        <v>27</v>
      </c>
      <c r="DW46" s="129">
        <v>27</v>
      </c>
      <c r="DX46" s="129">
        <v>41</v>
      </c>
      <c r="DY46" s="176">
        <v>7</v>
      </c>
      <c r="DZ46" s="178" t="s">
        <v>38</v>
      </c>
      <c r="EA46" s="6" t="s">
        <v>17</v>
      </c>
      <c r="EB46" s="50">
        <v>3659</v>
      </c>
      <c r="EC46" s="10">
        <v>2482</v>
      </c>
      <c r="ED46" s="16">
        <f t="shared" si="19"/>
        <v>19.057291666666668</v>
      </c>
      <c r="EE46" s="10">
        <v>192</v>
      </c>
      <c r="EF46" s="53">
        <f t="shared" si="20"/>
        <v>3659</v>
      </c>
      <c r="EG46" s="15" t="s">
        <v>35</v>
      </c>
      <c r="EH46" s="28">
        <v>10</v>
      </c>
      <c r="EI46" s="20">
        <v>0</v>
      </c>
      <c r="EJ46" s="28">
        <v>10</v>
      </c>
      <c r="EK46" s="29">
        <v>0</v>
      </c>
      <c r="EL46" s="23">
        <v>27</v>
      </c>
      <c r="EM46" s="129">
        <v>27</v>
      </c>
      <c r="EN46" s="129">
        <v>41</v>
      </c>
      <c r="EO46" s="176">
        <v>7</v>
      </c>
      <c r="EP46" s="178" t="s">
        <v>38</v>
      </c>
      <c r="EQ46" s="6" t="s">
        <v>17</v>
      </c>
      <c r="ER46" s="50">
        <v>3659</v>
      </c>
      <c r="ES46" s="10">
        <v>2482</v>
      </c>
      <c r="ET46" s="16">
        <f t="shared" si="21"/>
        <v>19.057291666666668</v>
      </c>
      <c r="EU46" s="10">
        <v>192</v>
      </c>
      <c r="EV46" s="53">
        <f t="shared" si="22"/>
        <v>3659</v>
      </c>
      <c r="EW46" s="15" t="s">
        <v>35</v>
      </c>
      <c r="EX46" s="28">
        <v>10</v>
      </c>
      <c r="EY46" s="20">
        <v>0</v>
      </c>
      <c r="EZ46" s="28">
        <v>10</v>
      </c>
      <c r="FA46" s="29">
        <v>0</v>
      </c>
      <c r="FB46" s="23">
        <v>27</v>
      </c>
      <c r="FC46" s="129">
        <v>27</v>
      </c>
      <c r="FD46" s="129">
        <v>41</v>
      </c>
      <c r="FE46" s="176">
        <v>7</v>
      </c>
      <c r="FF46" s="178" t="s">
        <v>38</v>
      </c>
      <c r="FG46" s="6" t="s">
        <v>17</v>
      </c>
      <c r="FH46" s="50">
        <v>3659</v>
      </c>
      <c r="FI46" s="10">
        <v>2482</v>
      </c>
      <c r="FJ46" s="16">
        <f t="shared" si="23"/>
        <v>19.057291666666668</v>
      </c>
      <c r="FK46" s="10">
        <v>192</v>
      </c>
      <c r="FL46" s="53">
        <f t="shared" si="24"/>
        <v>3659</v>
      </c>
      <c r="FM46" s="15" t="s">
        <v>35</v>
      </c>
      <c r="FN46" s="28">
        <v>10</v>
      </c>
      <c r="FO46" s="20">
        <v>0</v>
      </c>
      <c r="FP46" s="28">
        <v>10</v>
      </c>
      <c r="FQ46" s="29">
        <v>0</v>
      </c>
      <c r="FR46" s="23">
        <v>27</v>
      </c>
      <c r="FS46" s="129">
        <v>27</v>
      </c>
      <c r="FT46" s="129">
        <v>41</v>
      </c>
      <c r="FU46" s="176">
        <v>7</v>
      </c>
      <c r="FV46" s="178" t="s">
        <v>38</v>
      </c>
      <c r="FW46" s="6" t="s">
        <v>17</v>
      </c>
      <c r="FX46" s="50">
        <v>3659</v>
      </c>
      <c r="FY46" s="10">
        <v>2482</v>
      </c>
      <c r="FZ46" s="16">
        <f t="shared" si="25"/>
        <v>19.057291666666668</v>
      </c>
      <c r="GA46" s="10">
        <v>192</v>
      </c>
      <c r="GB46" s="53">
        <f t="shared" si="26"/>
        <v>3659</v>
      </c>
      <c r="GC46" s="15" t="s">
        <v>35</v>
      </c>
      <c r="GD46" s="28">
        <v>10</v>
      </c>
      <c r="GE46" s="20">
        <v>0</v>
      </c>
      <c r="GF46" s="28">
        <v>10</v>
      </c>
      <c r="GG46" s="29">
        <v>0</v>
      </c>
      <c r="GH46" s="23">
        <v>27</v>
      </c>
      <c r="GI46" s="129">
        <v>27</v>
      </c>
      <c r="GJ46" s="129">
        <v>41</v>
      </c>
      <c r="GK46" s="176">
        <v>7</v>
      </c>
      <c r="GL46" s="178" t="s">
        <v>38</v>
      </c>
      <c r="GM46" s="6" t="s">
        <v>17</v>
      </c>
      <c r="GN46" s="50">
        <v>3659</v>
      </c>
      <c r="GO46" s="10">
        <v>2482</v>
      </c>
      <c r="GP46" s="16">
        <f t="shared" si="27"/>
        <v>19.057291666666668</v>
      </c>
      <c r="GQ46" s="10">
        <v>192</v>
      </c>
      <c r="GR46" s="53">
        <f t="shared" si="28"/>
        <v>3659</v>
      </c>
      <c r="GS46" s="15" t="s">
        <v>35</v>
      </c>
      <c r="GT46" s="28">
        <v>10</v>
      </c>
      <c r="GU46" s="20">
        <v>0</v>
      </c>
      <c r="GV46" s="28">
        <v>10</v>
      </c>
      <c r="GW46" s="29">
        <v>0</v>
      </c>
      <c r="GX46" s="23">
        <v>27</v>
      </c>
      <c r="GY46" s="129">
        <v>27</v>
      </c>
      <c r="GZ46" s="129">
        <v>41</v>
      </c>
      <c r="HA46" s="176">
        <v>7</v>
      </c>
      <c r="HB46" s="178" t="s">
        <v>38</v>
      </c>
      <c r="HC46" s="6" t="s">
        <v>17</v>
      </c>
      <c r="HD46" s="50">
        <v>3659</v>
      </c>
      <c r="HE46" s="10">
        <v>2482</v>
      </c>
      <c r="HF46" s="16">
        <f t="shared" si="29"/>
        <v>19.057291666666668</v>
      </c>
      <c r="HG46" s="10">
        <v>192</v>
      </c>
      <c r="HH46" s="53">
        <f t="shared" si="30"/>
        <v>3659</v>
      </c>
      <c r="HI46" s="15" t="s">
        <v>35</v>
      </c>
      <c r="HJ46" s="28">
        <v>10</v>
      </c>
      <c r="HK46" s="20">
        <v>0</v>
      </c>
      <c r="HL46" s="28">
        <v>10</v>
      </c>
      <c r="HM46" s="29">
        <v>0</v>
      </c>
      <c r="HN46" s="23">
        <v>27</v>
      </c>
      <c r="HO46" s="129">
        <v>27</v>
      </c>
      <c r="HP46" s="129">
        <v>41</v>
      </c>
      <c r="HQ46" s="176">
        <v>7</v>
      </c>
      <c r="HR46" s="178" t="s">
        <v>38</v>
      </c>
      <c r="HS46" s="6" t="s">
        <v>17</v>
      </c>
      <c r="HT46" s="50">
        <v>3659</v>
      </c>
      <c r="HU46" s="10">
        <v>2482</v>
      </c>
      <c r="HV46" s="16">
        <f t="shared" si="31"/>
        <v>19.057291666666668</v>
      </c>
      <c r="HW46" s="10">
        <v>192</v>
      </c>
      <c r="HX46" s="53">
        <f t="shared" si="32"/>
        <v>3659</v>
      </c>
      <c r="HY46" s="15" t="s">
        <v>35</v>
      </c>
      <c r="HZ46" s="28">
        <v>10</v>
      </c>
      <c r="IA46" s="20">
        <v>0</v>
      </c>
      <c r="IB46" s="28">
        <v>10</v>
      </c>
      <c r="IC46" s="29">
        <v>0</v>
      </c>
      <c r="ID46" s="23">
        <v>27</v>
      </c>
      <c r="IE46" s="129">
        <v>27</v>
      </c>
      <c r="IF46" s="129">
        <v>41</v>
      </c>
      <c r="IG46" s="176">
        <v>7</v>
      </c>
      <c r="IH46" s="178" t="s">
        <v>38</v>
      </c>
      <c r="II46" s="6" t="s">
        <v>17</v>
      </c>
      <c r="IJ46" s="50">
        <v>3659</v>
      </c>
      <c r="IK46" s="10">
        <v>2482</v>
      </c>
      <c r="IL46" s="16">
        <f t="shared" si="33"/>
        <v>19.057291666666668</v>
      </c>
      <c r="IM46" s="10">
        <v>192</v>
      </c>
      <c r="IN46" s="53">
        <f t="shared" si="34"/>
        <v>3659</v>
      </c>
      <c r="IO46" s="15" t="s">
        <v>35</v>
      </c>
      <c r="IP46" s="28">
        <v>10</v>
      </c>
      <c r="IQ46" s="20">
        <v>0</v>
      </c>
      <c r="IR46" s="28">
        <v>10</v>
      </c>
      <c r="IS46" s="29">
        <v>0</v>
      </c>
      <c r="IT46" s="23">
        <v>27</v>
      </c>
      <c r="IU46" s="129">
        <v>27</v>
      </c>
      <c r="IV46" s="129">
        <v>41</v>
      </c>
    </row>
    <row r="47" spans="1:256" ht="23.25" customHeight="1">
      <c r="A47" s="144"/>
      <c r="B47" s="139"/>
      <c r="C47" s="6" t="s">
        <v>18</v>
      </c>
      <c r="D47" s="50">
        <v>6294</v>
      </c>
      <c r="E47" s="10">
        <v>2798</v>
      </c>
      <c r="F47" s="16">
        <f t="shared" si="3"/>
        <v>30.259615384615383</v>
      </c>
      <c r="G47" s="10">
        <v>208</v>
      </c>
      <c r="H47" s="53">
        <f t="shared" si="4"/>
        <v>1591</v>
      </c>
      <c r="I47" s="15" t="s">
        <v>35</v>
      </c>
      <c r="J47" s="28">
        <v>9</v>
      </c>
      <c r="K47" s="20"/>
      <c r="L47" s="28">
        <v>0</v>
      </c>
      <c r="M47" s="29"/>
      <c r="N47" s="24">
        <v>20</v>
      </c>
      <c r="O47" s="130"/>
      <c r="P47" s="130"/>
      <c r="Q47" s="177"/>
      <c r="R47" s="179"/>
      <c r="S47" s="6" t="s">
        <v>18</v>
      </c>
      <c r="T47" s="50">
        <v>4481</v>
      </c>
      <c r="U47" s="10">
        <v>2798</v>
      </c>
      <c r="V47" s="16">
        <f t="shared" si="5"/>
        <v>21.54326923076923</v>
      </c>
      <c r="W47" s="10">
        <v>208</v>
      </c>
      <c r="X47" s="53">
        <f t="shared" si="6"/>
        <v>4481</v>
      </c>
      <c r="Y47" s="15" t="s">
        <v>35</v>
      </c>
      <c r="Z47" s="28">
        <v>9</v>
      </c>
      <c r="AA47" s="20">
        <v>0</v>
      </c>
      <c r="AB47" s="28">
        <v>0</v>
      </c>
      <c r="AC47" s="29">
        <v>0</v>
      </c>
      <c r="AD47" s="24">
        <v>20</v>
      </c>
      <c r="AE47" s="130"/>
      <c r="AF47" s="130"/>
      <c r="AG47" s="177"/>
      <c r="AH47" s="179"/>
      <c r="AI47" s="6" t="s">
        <v>18</v>
      </c>
      <c r="AJ47" s="50">
        <v>4481</v>
      </c>
      <c r="AK47" s="10">
        <v>2798</v>
      </c>
      <c r="AL47" s="16">
        <f t="shared" si="7"/>
        <v>21.54326923076923</v>
      </c>
      <c r="AM47" s="10">
        <v>208</v>
      </c>
      <c r="AN47" s="53">
        <f t="shared" si="8"/>
        <v>4481</v>
      </c>
      <c r="AO47" s="15" t="s">
        <v>35</v>
      </c>
      <c r="AP47" s="28">
        <v>9</v>
      </c>
      <c r="AQ47" s="20">
        <v>0</v>
      </c>
      <c r="AR47" s="28">
        <v>0</v>
      </c>
      <c r="AS47" s="29">
        <v>0</v>
      </c>
      <c r="AT47" s="24">
        <v>20</v>
      </c>
      <c r="AU47" s="130"/>
      <c r="AV47" s="130"/>
      <c r="AW47" s="177"/>
      <c r="AX47" s="179"/>
      <c r="AY47" s="6" t="s">
        <v>18</v>
      </c>
      <c r="AZ47" s="50">
        <v>4481</v>
      </c>
      <c r="BA47" s="10">
        <v>2798</v>
      </c>
      <c r="BB47" s="16">
        <f t="shared" si="9"/>
        <v>21.54326923076923</v>
      </c>
      <c r="BC47" s="10">
        <v>208</v>
      </c>
      <c r="BD47" s="53">
        <f t="shared" si="10"/>
        <v>4481</v>
      </c>
      <c r="BE47" s="15" t="s">
        <v>35</v>
      </c>
      <c r="BF47" s="28">
        <v>9</v>
      </c>
      <c r="BG47" s="20">
        <v>0</v>
      </c>
      <c r="BH47" s="28">
        <v>0</v>
      </c>
      <c r="BI47" s="29">
        <v>0</v>
      </c>
      <c r="BJ47" s="24">
        <v>20</v>
      </c>
      <c r="BK47" s="130"/>
      <c r="BL47" s="130"/>
      <c r="BM47" s="177"/>
      <c r="BN47" s="179"/>
      <c r="BO47" s="6" t="s">
        <v>18</v>
      </c>
      <c r="BP47" s="50">
        <v>4481</v>
      </c>
      <c r="BQ47" s="10">
        <v>2798</v>
      </c>
      <c r="BR47" s="16">
        <f t="shared" si="11"/>
        <v>21.54326923076923</v>
      </c>
      <c r="BS47" s="10">
        <v>208</v>
      </c>
      <c r="BT47" s="53">
        <f t="shared" si="12"/>
        <v>4481</v>
      </c>
      <c r="BU47" s="15" t="s">
        <v>35</v>
      </c>
      <c r="BV47" s="28">
        <v>9</v>
      </c>
      <c r="BW47" s="20">
        <v>0</v>
      </c>
      <c r="BX47" s="28">
        <v>0</v>
      </c>
      <c r="BY47" s="29">
        <v>0</v>
      </c>
      <c r="BZ47" s="24">
        <v>20</v>
      </c>
      <c r="CA47" s="130"/>
      <c r="CB47" s="130"/>
      <c r="CC47" s="177"/>
      <c r="CD47" s="179"/>
      <c r="CE47" s="6" t="s">
        <v>18</v>
      </c>
      <c r="CF47" s="50">
        <v>4481</v>
      </c>
      <c r="CG47" s="10">
        <v>2798</v>
      </c>
      <c r="CH47" s="16">
        <f t="shared" si="13"/>
        <v>21.54326923076923</v>
      </c>
      <c r="CI47" s="10">
        <v>208</v>
      </c>
      <c r="CJ47" s="53">
        <f t="shared" si="14"/>
        <v>4481</v>
      </c>
      <c r="CK47" s="15" t="s">
        <v>35</v>
      </c>
      <c r="CL47" s="28">
        <v>9</v>
      </c>
      <c r="CM47" s="20">
        <v>0</v>
      </c>
      <c r="CN47" s="28">
        <v>0</v>
      </c>
      <c r="CO47" s="29">
        <v>0</v>
      </c>
      <c r="CP47" s="24">
        <v>20</v>
      </c>
      <c r="CQ47" s="130"/>
      <c r="CR47" s="130"/>
      <c r="CS47" s="177"/>
      <c r="CT47" s="179"/>
      <c r="CU47" s="6" t="s">
        <v>18</v>
      </c>
      <c r="CV47" s="50">
        <v>4481</v>
      </c>
      <c r="CW47" s="10">
        <v>2798</v>
      </c>
      <c r="CX47" s="16">
        <f t="shared" si="15"/>
        <v>21.54326923076923</v>
      </c>
      <c r="CY47" s="10">
        <v>208</v>
      </c>
      <c r="CZ47" s="53">
        <f t="shared" si="16"/>
        <v>4481</v>
      </c>
      <c r="DA47" s="15" t="s">
        <v>35</v>
      </c>
      <c r="DB47" s="28">
        <v>9</v>
      </c>
      <c r="DC47" s="20">
        <v>0</v>
      </c>
      <c r="DD47" s="28">
        <v>0</v>
      </c>
      <c r="DE47" s="29">
        <v>0</v>
      </c>
      <c r="DF47" s="24">
        <v>20</v>
      </c>
      <c r="DG47" s="130"/>
      <c r="DH47" s="130"/>
      <c r="DI47" s="177"/>
      <c r="DJ47" s="179"/>
      <c r="DK47" s="6" t="s">
        <v>18</v>
      </c>
      <c r="DL47" s="50">
        <v>4481</v>
      </c>
      <c r="DM47" s="10">
        <v>2798</v>
      </c>
      <c r="DN47" s="16">
        <f t="shared" si="17"/>
        <v>21.54326923076923</v>
      </c>
      <c r="DO47" s="10">
        <v>208</v>
      </c>
      <c r="DP47" s="53">
        <f t="shared" si="18"/>
        <v>4481</v>
      </c>
      <c r="DQ47" s="15" t="s">
        <v>35</v>
      </c>
      <c r="DR47" s="28">
        <v>9</v>
      </c>
      <c r="DS47" s="20">
        <v>0</v>
      </c>
      <c r="DT47" s="28">
        <v>0</v>
      </c>
      <c r="DU47" s="29">
        <v>0</v>
      </c>
      <c r="DV47" s="24">
        <v>20</v>
      </c>
      <c r="DW47" s="130"/>
      <c r="DX47" s="130"/>
      <c r="DY47" s="177"/>
      <c r="DZ47" s="179"/>
      <c r="EA47" s="6" t="s">
        <v>18</v>
      </c>
      <c r="EB47" s="50">
        <v>4481</v>
      </c>
      <c r="EC47" s="10">
        <v>2798</v>
      </c>
      <c r="ED47" s="16">
        <f t="shared" si="19"/>
        <v>21.54326923076923</v>
      </c>
      <c r="EE47" s="10">
        <v>208</v>
      </c>
      <c r="EF47" s="53">
        <f t="shared" si="20"/>
        <v>4481</v>
      </c>
      <c r="EG47" s="15" t="s">
        <v>35</v>
      </c>
      <c r="EH47" s="28">
        <v>9</v>
      </c>
      <c r="EI47" s="20">
        <v>0</v>
      </c>
      <c r="EJ47" s="28">
        <v>0</v>
      </c>
      <c r="EK47" s="29">
        <v>0</v>
      </c>
      <c r="EL47" s="24">
        <v>20</v>
      </c>
      <c r="EM47" s="130"/>
      <c r="EN47" s="130"/>
      <c r="EO47" s="177"/>
      <c r="EP47" s="179"/>
      <c r="EQ47" s="6" t="s">
        <v>18</v>
      </c>
      <c r="ER47" s="50">
        <v>4481</v>
      </c>
      <c r="ES47" s="10">
        <v>2798</v>
      </c>
      <c r="ET47" s="16">
        <f t="shared" si="21"/>
        <v>21.54326923076923</v>
      </c>
      <c r="EU47" s="10">
        <v>208</v>
      </c>
      <c r="EV47" s="53">
        <f t="shared" si="22"/>
        <v>4481</v>
      </c>
      <c r="EW47" s="15" t="s">
        <v>35</v>
      </c>
      <c r="EX47" s="28">
        <v>9</v>
      </c>
      <c r="EY47" s="20">
        <v>0</v>
      </c>
      <c r="EZ47" s="28">
        <v>0</v>
      </c>
      <c r="FA47" s="29">
        <v>0</v>
      </c>
      <c r="FB47" s="24">
        <v>20</v>
      </c>
      <c r="FC47" s="130"/>
      <c r="FD47" s="130"/>
      <c r="FE47" s="177"/>
      <c r="FF47" s="179"/>
      <c r="FG47" s="6" t="s">
        <v>18</v>
      </c>
      <c r="FH47" s="50">
        <v>4481</v>
      </c>
      <c r="FI47" s="10">
        <v>2798</v>
      </c>
      <c r="FJ47" s="16">
        <f t="shared" si="23"/>
        <v>21.54326923076923</v>
      </c>
      <c r="FK47" s="10">
        <v>208</v>
      </c>
      <c r="FL47" s="53">
        <f t="shared" si="24"/>
        <v>4481</v>
      </c>
      <c r="FM47" s="15" t="s">
        <v>35</v>
      </c>
      <c r="FN47" s="28">
        <v>9</v>
      </c>
      <c r="FO47" s="20">
        <v>0</v>
      </c>
      <c r="FP47" s="28">
        <v>0</v>
      </c>
      <c r="FQ47" s="29">
        <v>0</v>
      </c>
      <c r="FR47" s="24">
        <v>20</v>
      </c>
      <c r="FS47" s="130"/>
      <c r="FT47" s="130"/>
      <c r="FU47" s="177"/>
      <c r="FV47" s="179"/>
      <c r="FW47" s="6" t="s">
        <v>18</v>
      </c>
      <c r="FX47" s="50">
        <v>4481</v>
      </c>
      <c r="FY47" s="10">
        <v>2798</v>
      </c>
      <c r="FZ47" s="16">
        <f t="shared" si="25"/>
        <v>21.54326923076923</v>
      </c>
      <c r="GA47" s="10">
        <v>208</v>
      </c>
      <c r="GB47" s="53">
        <f t="shared" si="26"/>
        <v>4481</v>
      </c>
      <c r="GC47" s="15" t="s">
        <v>35</v>
      </c>
      <c r="GD47" s="28">
        <v>9</v>
      </c>
      <c r="GE47" s="20">
        <v>0</v>
      </c>
      <c r="GF47" s="28">
        <v>0</v>
      </c>
      <c r="GG47" s="29">
        <v>0</v>
      </c>
      <c r="GH47" s="24">
        <v>20</v>
      </c>
      <c r="GI47" s="130"/>
      <c r="GJ47" s="130"/>
      <c r="GK47" s="177"/>
      <c r="GL47" s="179"/>
      <c r="GM47" s="6" t="s">
        <v>18</v>
      </c>
      <c r="GN47" s="50">
        <v>4481</v>
      </c>
      <c r="GO47" s="10">
        <v>2798</v>
      </c>
      <c r="GP47" s="16">
        <f t="shared" si="27"/>
        <v>21.54326923076923</v>
      </c>
      <c r="GQ47" s="10">
        <v>208</v>
      </c>
      <c r="GR47" s="53">
        <f t="shared" si="28"/>
        <v>4481</v>
      </c>
      <c r="GS47" s="15" t="s">
        <v>35</v>
      </c>
      <c r="GT47" s="28">
        <v>9</v>
      </c>
      <c r="GU47" s="20">
        <v>0</v>
      </c>
      <c r="GV47" s="28">
        <v>0</v>
      </c>
      <c r="GW47" s="29">
        <v>0</v>
      </c>
      <c r="GX47" s="24">
        <v>20</v>
      </c>
      <c r="GY47" s="130"/>
      <c r="GZ47" s="130"/>
      <c r="HA47" s="177"/>
      <c r="HB47" s="179"/>
      <c r="HC47" s="6" t="s">
        <v>18</v>
      </c>
      <c r="HD47" s="50">
        <v>4481</v>
      </c>
      <c r="HE47" s="10">
        <v>2798</v>
      </c>
      <c r="HF47" s="16">
        <f t="shared" si="29"/>
        <v>21.54326923076923</v>
      </c>
      <c r="HG47" s="10">
        <v>208</v>
      </c>
      <c r="HH47" s="53">
        <f t="shared" si="30"/>
        <v>4481</v>
      </c>
      <c r="HI47" s="15" t="s">
        <v>35</v>
      </c>
      <c r="HJ47" s="28">
        <v>9</v>
      </c>
      <c r="HK47" s="20">
        <v>0</v>
      </c>
      <c r="HL47" s="28">
        <v>0</v>
      </c>
      <c r="HM47" s="29">
        <v>0</v>
      </c>
      <c r="HN47" s="24">
        <v>20</v>
      </c>
      <c r="HO47" s="130"/>
      <c r="HP47" s="130"/>
      <c r="HQ47" s="177"/>
      <c r="HR47" s="179"/>
      <c r="HS47" s="6" t="s">
        <v>18</v>
      </c>
      <c r="HT47" s="50">
        <v>4481</v>
      </c>
      <c r="HU47" s="10">
        <v>2798</v>
      </c>
      <c r="HV47" s="16">
        <f t="shared" si="31"/>
        <v>21.54326923076923</v>
      </c>
      <c r="HW47" s="10">
        <v>208</v>
      </c>
      <c r="HX47" s="53">
        <f t="shared" si="32"/>
        <v>4481</v>
      </c>
      <c r="HY47" s="15" t="s">
        <v>35</v>
      </c>
      <c r="HZ47" s="28">
        <v>9</v>
      </c>
      <c r="IA47" s="20">
        <v>0</v>
      </c>
      <c r="IB47" s="28">
        <v>0</v>
      </c>
      <c r="IC47" s="29">
        <v>0</v>
      </c>
      <c r="ID47" s="24">
        <v>20</v>
      </c>
      <c r="IE47" s="130"/>
      <c r="IF47" s="130"/>
      <c r="IG47" s="177"/>
      <c r="IH47" s="179"/>
      <c r="II47" s="6" t="s">
        <v>18</v>
      </c>
      <c r="IJ47" s="50">
        <v>4481</v>
      </c>
      <c r="IK47" s="10">
        <v>2798</v>
      </c>
      <c r="IL47" s="16">
        <f t="shared" si="33"/>
        <v>21.54326923076923</v>
      </c>
      <c r="IM47" s="10">
        <v>208</v>
      </c>
      <c r="IN47" s="53">
        <f t="shared" si="34"/>
        <v>4481</v>
      </c>
      <c r="IO47" s="15" t="s">
        <v>35</v>
      </c>
      <c r="IP47" s="28">
        <v>9</v>
      </c>
      <c r="IQ47" s="20">
        <v>0</v>
      </c>
      <c r="IR47" s="28">
        <v>0</v>
      </c>
      <c r="IS47" s="29">
        <v>0</v>
      </c>
      <c r="IT47" s="24">
        <v>20</v>
      </c>
      <c r="IU47" s="130"/>
      <c r="IV47" s="130"/>
    </row>
    <row r="48" spans="1:256" ht="22.5" customHeight="1">
      <c r="A48" s="133">
        <v>8</v>
      </c>
      <c r="B48" s="138" t="s">
        <v>36</v>
      </c>
      <c r="C48" s="6" t="s">
        <v>19</v>
      </c>
      <c r="D48" s="49">
        <v>4818</v>
      </c>
      <c r="E48" s="10">
        <v>3313</v>
      </c>
      <c r="F48" s="16">
        <f t="shared" si="3"/>
        <v>29.2</v>
      </c>
      <c r="G48" s="66">
        <v>165</v>
      </c>
      <c r="H48" s="53">
        <f t="shared" si="4"/>
        <v>405</v>
      </c>
      <c r="I48" s="15" t="s">
        <v>35</v>
      </c>
      <c r="J48" s="28">
        <v>15</v>
      </c>
      <c r="K48" s="20"/>
      <c r="L48" s="28">
        <v>5</v>
      </c>
      <c r="M48" s="29"/>
      <c r="N48" s="23">
        <v>21</v>
      </c>
      <c r="O48" s="129"/>
      <c r="P48" s="129"/>
      <c r="Q48" s="184">
        <v>8</v>
      </c>
      <c r="R48" s="178" t="s">
        <v>36</v>
      </c>
      <c r="S48" s="6" t="s">
        <v>19</v>
      </c>
      <c r="T48" s="49">
        <v>4464</v>
      </c>
      <c r="U48" s="10">
        <v>3313</v>
      </c>
      <c r="V48" s="16">
        <f t="shared" si="5"/>
        <v>27.9</v>
      </c>
      <c r="W48" s="66">
        <v>160</v>
      </c>
      <c r="X48" s="53">
        <f t="shared" si="6"/>
        <v>4464</v>
      </c>
      <c r="Y48" s="15" t="s">
        <v>35</v>
      </c>
      <c r="Z48" s="28">
        <v>15</v>
      </c>
      <c r="AA48" s="20"/>
      <c r="AB48" s="28">
        <v>5</v>
      </c>
      <c r="AC48" s="29"/>
      <c r="AD48" s="23">
        <v>21</v>
      </c>
      <c r="AE48" s="129">
        <v>46</v>
      </c>
      <c r="AF48" s="129">
        <v>42</v>
      </c>
      <c r="AG48" s="184">
        <v>8</v>
      </c>
      <c r="AH48" s="178" t="s">
        <v>36</v>
      </c>
      <c r="AI48" s="6" t="s">
        <v>19</v>
      </c>
      <c r="AJ48" s="49">
        <v>4464</v>
      </c>
      <c r="AK48" s="10">
        <v>3313</v>
      </c>
      <c r="AL48" s="16">
        <f t="shared" si="7"/>
        <v>27.9</v>
      </c>
      <c r="AM48" s="66">
        <v>160</v>
      </c>
      <c r="AN48" s="53">
        <f t="shared" si="8"/>
        <v>4464</v>
      </c>
      <c r="AO48" s="15" t="s">
        <v>35</v>
      </c>
      <c r="AP48" s="28">
        <v>15</v>
      </c>
      <c r="AQ48" s="20"/>
      <c r="AR48" s="28">
        <v>5</v>
      </c>
      <c r="AS48" s="29"/>
      <c r="AT48" s="23">
        <v>21</v>
      </c>
      <c r="AU48" s="129">
        <v>46</v>
      </c>
      <c r="AV48" s="129">
        <v>42</v>
      </c>
      <c r="AW48" s="184">
        <v>8</v>
      </c>
      <c r="AX48" s="178" t="s">
        <v>36</v>
      </c>
      <c r="AY48" s="6" t="s">
        <v>19</v>
      </c>
      <c r="AZ48" s="49">
        <v>4464</v>
      </c>
      <c r="BA48" s="10">
        <v>3313</v>
      </c>
      <c r="BB48" s="16">
        <f t="shared" si="9"/>
        <v>27.9</v>
      </c>
      <c r="BC48" s="66">
        <v>160</v>
      </c>
      <c r="BD48" s="53">
        <f t="shared" si="10"/>
        <v>4464</v>
      </c>
      <c r="BE48" s="15" t="s">
        <v>35</v>
      </c>
      <c r="BF48" s="28">
        <v>15</v>
      </c>
      <c r="BG48" s="20"/>
      <c r="BH48" s="28">
        <v>5</v>
      </c>
      <c r="BI48" s="29"/>
      <c r="BJ48" s="23">
        <v>21</v>
      </c>
      <c r="BK48" s="129">
        <v>46</v>
      </c>
      <c r="BL48" s="129">
        <v>42</v>
      </c>
      <c r="BM48" s="184">
        <v>8</v>
      </c>
      <c r="BN48" s="178" t="s">
        <v>36</v>
      </c>
      <c r="BO48" s="6" t="s">
        <v>19</v>
      </c>
      <c r="BP48" s="49">
        <v>4464</v>
      </c>
      <c r="BQ48" s="10">
        <v>3313</v>
      </c>
      <c r="BR48" s="16">
        <f t="shared" si="11"/>
        <v>27.9</v>
      </c>
      <c r="BS48" s="66">
        <v>160</v>
      </c>
      <c r="BT48" s="53">
        <f t="shared" si="12"/>
        <v>4464</v>
      </c>
      <c r="BU48" s="15" t="s">
        <v>35</v>
      </c>
      <c r="BV48" s="28">
        <v>15</v>
      </c>
      <c r="BW48" s="20"/>
      <c r="BX48" s="28">
        <v>5</v>
      </c>
      <c r="BY48" s="29"/>
      <c r="BZ48" s="23">
        <v>21</v>
      </c>
      <c r="CA48" s="129">
        <v>46</v>
      </c>
      <c r="CB48" s="129">
        <v>42</v>
      </c>
      <c r="CC48" s="184">
        <v>8</v>
      </c>
      <c r="CD48" s="178" t="s">
        <v>36</v>
      </c>
      <c r="CE48" s="6" t="s">
        <v>19</v>
      </c>
      <c r="CF48" s="49">
        <v>4464</v>
      </c>
      <c r="CG48" s="10">
        <v>3313</v>
      </c>
      <c r="CH48" s="16">
        <f t="shared" si="13"/>
        <v>27.9</v>
      </c>
      <c r="CI48" s="66">
        <v>160</v>
      </c>
      <c r="CJ48" s="53">
        <f t="shared" si="14"/>
        <v>4464</v>
      </c>
      <c r="CK48" s="15" t="s">
        <v>35</v>
      </c>
      <c r="CL48" s="28">
        <v>15</v>
      </c>
      <c r="CM48" s="20"/>
      <c r="CN48" s="28">
        <v>5</v>
      </c>
      <c r="CO48" s="29"/>
      <c r="CP48" s="23">
        <v>21</v>
      </c>
      <c r="CQ48" s="129">
        <v>46</v>
      </c>
      <c r="CR48" s="129">
        <v>42</v>
      </c>
      <c r="CS48" s="184">
        <v>8</v>
      </c>
      <c r="CT48" s="178" t="s">
        <v>36</v>
      </c>
      <c r="CU48" s="6" t="s">
        <v>19</v>
      </c>
      <c r="CV48" s="49">
        <v>4464</v>
      </c>
      <c r="CW48" s="10">
        <v>3313</v>
      </c>
      <c r="CX48" s="16">
        <f t="shared" si="15"/>
        <v>27.9</v>
      </c>
      <c r="CY48" s="66">
        <v>160</v>
      </c>
      <c r="CZ48" s="53">
        <f t="shared" si="16"/>
        <v>4464</v>
      </c>
      <c r="DA48" s="15" t="s">
        <v>35</v>
      </c>
      <c r="DB48" s="28">
        <v>15</v>
      </c>
      <c r="DC48" s="20"/>
      <c r="DD48" s="28">
        <v>5</v>
      </c>
      <c r="DE48" s="29"/>
      <c r="DF48" s="23">
        <v>21</v>
      </c>
      <c r="DG48" s="129">
        <v>46</v>
      </c>
      <c r="DH48" s="129">
        <v>42</v>
      </c>
      <c r="DI48" s="184">
        <v>8</v>
      </c>
      <c r="DJ48" s="178" t="s">
        <v>36</v>
      </c>
      <c r="DK48" s="6" t="s">
        <v>19</v>
      </c>
      <c r="DL48" s="49">
        <v>4464</v>
      </c>
      <c r="DM48" s="10">
        <v>3313</v>
      </c>
      <c r="DN48" s="16">
        <f t="shared" si="17"/>
        <v>27.9</v>
      </c>
      <c r="DO48" s="66">
        <v>160</v>
      </c>
      <c r="DP48" s="53">
        <f t="shared" si="18"/>
        <v>4464</v>
      </c>
      <c r="DQ48" s="15" t="s">
        <v>35</v>
      </c>
      <c r="DR48" s="28">
        <v>15</v>
      </c>
      <c r="DS48" s="20"/>
      <c r="DT48" s="28">
        <v>5</v>
      </c>
      <c r="DU48" s="29"/>
      <c r="DV48" s="23">
        <v>21</v>
      </c>
      <c r="DW48" s="129">
        <v>46</v>
      </c>
      <c r="DX48" s="129">
        <v>42</v>
      </c>
      <c r="DY48" s="184">
        <v>8</v>
      </c>
      <c r="DZ48" s="178" t="s">
        <v>36</v>
      </c>
      <c r="EA48" s="6" t="s">
        <v>19</v>
      </c>
      <c r="EB48" s="49">
        <v>4464</v>
      </c>
      <c r="EC48" s="10">
        <v>3313</v>
      </c>
      <c r="ED48" s="16">
        <f t="shared" si="19"/>
        <v>27.9</v>
      </c>
      <c r="EE48" s="66">
        <v>160</v>
      </c>
      <c r="EF48" s="53">
        <f t="shared" si="20"/>
        <v>4464</v>
      </c>
      <c r="EG48" s="15" t="s">
        <v>35</v>
      </c>
      <c r="EH48" s="28">
        <v>15</v>
      </c>
      <c r="EI48" s="20"/>
      <c r="EJ48" s="28">
        <v>5</v>
      </c>
      <c r="EK48" s="29"/>
      <c r="EL48" s="23">
        <v>21</v>
      </c>
      <c r="EM48" s="129">
        <v>46</v>
      </c>
      <c r="EN48" s="129">
        <v>42</v>
      </c>
      <c r="EO48" s="184">
        <v>8</v>
      </c>
      <c r="EP48" s="178" t="s">
        <v>36</v>
      </c>
      <c r="EQ48" s="6" t="s">
        <v>19</v>
      </c>
      <c r="ER48" s="49">
        <v>4464</v>
      </c>
      <c r="ES48" s="10">
        <v>3313</v>
      </c>
      <c r="ET48" s="16">
        <f t="shared" si="21"/>
        <v>27.9</v>
      </c>
      <c r="EU48" s="66">
        <v>160</v>
      </c>
      <c r="EV48" s="53">
        <f t="shared" si="22"/>
        <v>4464</v>
      </c>
      <c r="EW48" s="15" t="s">
        <v>35</v>
      </c>
      <c r="EX48" s="28">
        <v>15</v>
      </c>
      <c r="EY48" s="20"/>
      <c r="EZ48" s="28">
        <v>5</v>
      </c>
      <c r="FA48" s="29"/>
      <c r="FB48" s="23">
        <v>21</v>
      </c>
      <c r="FC48" s="129">
        <v>46</v>
      </c>
      <c r="FD48" s="129">
        <v>42</v>
      </c>
      <c r="FE48" s="184">
        <v>8</v>
      </c>
      <c r="FF48" s="178" t="s">
        <v>36</v>
      </c>
      <c r="FG48" s="6" t="s">
        <v>19</v>
      </c>
      <c r="FH48" s="49">
        <v>4464</v>
      </c>
      <c r="FI48" s="10">
        <v>3313</v>
      </c>
      <c r="FJ48" s="16">
        <f t="shared" si="23"/>
        <v>27.9</v>
      </c>
      <c r="FK48" s="66">
        <v>160</v>
      </c>
      <c r="FL48" s="53">
        <f t="shared" si="24"/>
        <v>4464</v>
      </c>
      <c r="FM48" s="15" t="s">
        <v>35</v>
      </c>
      <c r="FN48" s="28">
        <v>15</v>
      </c>
      <c r="FO48" s="20"/>
      <c r="FP48" s="28">
        <v>5</v>
      </c>
      <c r="FQ48" s="29"/>
      <c r="FR48" s="23">
        <v>21</v>
      </c>
      <c r="FS48" s="129">
        <v>46</v>
      </c>
      <c r="FT48" s="129">
        <v>42</v>
      </c>
      <c r="FU48" s="184">
        <v>8</v>
      </c>
      <c r="FV48" s="178" t="s">
        <v>36</v>
      </c>
      <c r="FW48" s="6" t="s">
        <v>19</v>
      </c>
      <c r="FX48" s="49">
        <v>4464</v>
      </c>
      <c r="FY48" s="10">
        <v>3313</v>
      </c>
      <c r="FZ48" s="16">
        <f t="shared" si="25"/>
        <v>27.9</v>
      </c>
      <c r="GA48" s="66">
        <v>160</v>
      </c>
      <c r="GB48" s="53">
        <f t="shared" si="26"/>
        <v>4464</v>
      </c>
      <c r="GC48" s="15" t="s">
        <v>35</v>
      </c>
      <c r="GD48" s="28">
        <v>15</v>
      </c>
      <c r="GE48" s="20"/>
      <c r="GF48" s="28">
        <v>5</v>
      </c>
      <c r="GG48" s="29"/>
      <c r="GH48" s="23">
        <v>21</v>
      </c>
      <c r="GI48" s="129">
        <v>46</v>
      </c>
      <c r="GJ48" s="129">
        <v>42</v>
      </c>
      <c r="GK48" s="184">
        <v>8</v>
      </c>
      <c r="GL48" s="178" t="s">
        <v>36</v>
      </c>
      <c r="GM48" s="6" t="s">
        <v>19</v>
      </c>
      <c r="GN48" s="49">
        <v>4464</v>
      </c>
      <c r="GO48" s="10">
        <v>3313</v>
      </c>
      <c r="GP48" s="16">
        <f t="shared" si="27"/>
        <v>27.9</v>
      </c>
      <c r="GQ48" s="66">
        <v>160</v>
      </c>
      <c r="GR48" s="53">
        <f t="shared" si="28"/>
        <v>4464</v>
      </c>
      <c r="GS48" s="15" t="s">
        <v>35</v>
      </c>
      <c r="GT48" s="28">
        <v>15</v>
      </c>
      <c r="GU48" s="20"/>
      <c r="GV48" s="28">
        <v>5</v>
      </c>
      <c r="GW48" s="29"/>
      <c r="GX48" s="23">
        <v>21</v>
      </c>
      <c r="GY48" s="129">
        <v>46</v>
      </c>
      <c r="GZ48" s="129">
        <v>42</v>
      </c>
      <c r="HA48" s="184">
        <v>8</v>
      </c>
      <c r="HB48" s="178" t="s">
        <v>36</v>
      </c>
      <c r="HC48" s="6" t="s">
        <v>19</v>
      </c>
      <c r="HD48" s="49">
        <v>4464</v>
      </c>
      <c r="HE48" s="10">
        <v>3313</v>
      </c>
      <c r="HF48" s="16">
        <f t="shared" si="29"/>
        <v>27.9</v>
      </c>
      <c r="HG48" s="66">
        <v>160</v>
      </c>
      <c r="HH48" s="53">
        <f t="shared" si="30"/>
        <v>4464</v>
      </c>
      <c r="HI48" s="15" t="s">
        <v>35</v>
      </c>
      <c r="HJ48" s="28">
        <v>15</v>
      </c>
      <c r="HK48" s="20"/>
      <c r="HL48" s="28">
        <v>5</v>
      </c>
      <c r="HM48" s="29"/>
      <c r="HN48" s="23">
        <v>21</v>
      </c>
      <c r="HO48" s="129">
        <v>46</v>
      </c>
      <c r="HP48" s="129">
        <v>42</v>
      </c>
      <c r="HQ48" s="184">
        <v>8</v>
      </c>
      <c r="HR48" s="178" t="s">
        <v>36</v>
      </c>
      <c r="HS48" s="6" t="s">
        <v>19</v>
      </c>
      <c r="HT48" s="49">
        <v>4464</v>
      </c>
      <c r="HU48" s="10">
        <v>3313</v>
      </c>
      <c r="HV48" s="16">
        <f t="shared" si="31"/>
        <v>27.9</v>
      </c>
      <c r="HW48" s="66">
        <v>160</v>
      </c>
      <c r="HX48" s="53">
        <f t="shared" si="32"/>
        <v>4464</v>
      </c>
      <c r="HY48" s="15" t="s">
        <v>35</v>
      </c>
      <c r="HZ48" s="28">
        <v>15</v>
      </c>
      <c r="IA48" s="20"/>
      <c r="IB48" s="28">
        <v>5</v>
      </c>
      <c r="IC48" s="29"/>
      <c r="ID48" s="23">
        <v>21</v>
      </c>
      <c r="IE48" s="129">
        <v>46</v>
      </c>
      <c r="IF48" s="129">
        <v>42</v>
      </c>
      <c r="IG48" s="184">
        <v>8</v>
      </c>
      <c r="IH48" s="178" t="s">
        <v>36</v>
      </c>
      <c r="II48" s="6" t="s">
        <v>19</v>
      </c>
      <c r="IJ48" s="49">
        <v>4464</v>
      </c>
      <c r="IK48" s="10">
        <v>3313</v>
      </c>
      <c r="IL48" s="16">
        <f t="shared" si="33"/>
        <v>27.9</v>
      </c>
      <c r="IM48" s="66">
        <v>160</v>
      </c>
      <c r="IN48" s="53">
        <f t="shared" si="34"/>
        <v>4464</v>
      </c>
      <c r="IO48" s="15" t="s">
        <v>35</v>
      </c>
      <c r="IP48" s="28">
        <v>15</v>
      </c>
      <c r="IQ48" s="20"/>
      <c r="IR48" s="28">
        <v>5</v>
      </c>
      <c r="IS48" s="29"/>
      <c r="IT48" s="23">
        <v>21</v>
      </c>
      <c r="IU48" s="129">
        <v>46</v>
      </c>
      <c r="IV48" s="129">
        <v>42</v>
      </c>
    </row>
    <row r="49" spans="1:256" ht="21" customHeight="1">
      <c r="A49" s="134"/>
      <c r="B49" s="139"/>
      <c r="C49" s="6" t="s">
        <v>42</v>
      </c>
      <c r="D49" s="50">
        <v>4482</v>
      </c>
      <c r="E49" s="10">
        <v>2300</v>
      </c>
      <c r="F49" s="16">
        <f aca="true" t="shared" si="35" ref="F49:F56">D49/G49</f>
        <v>27.163636363636364</v>
      </c>
      <c r="G49" s="66">
        <v>165</v>
      </c>
      <c r="H49" s="53">
        <f t="shared" si="4"/>
        <v>199</v>
      </c>
      <c r="I49" s="15" t="s">
        <v>35</v>
      </c>
      <c r="J49" s="28">
        <v>20</v>
      </c>
      <c r="K49" s="20"/>
      <c r="L49" s="28">
        <v>5</v>
      </c>
      <c r="M49" s="29"/>
      <c r="N49" s="24">
        <v>14</v>
      </c>
      <c r="O49" s="130"/>
      <c r="P49" s="130"/>
      <c r="Q49" s="185"/>
      <c r="R49" s="179"/>
      <c r="S49" s="6" t="s">
        <v>42</v>
      </c>
      <c r="T49" s="50">
        <v>4071</v>
      </c>
      <c r="U49" s="10">
        <v>2300</v>
      </c>
      <c r="V49" s="16">
        <f t="shared" si="5"/>
        <v>25.44375</v>
      </c>
      <c r="W49" s="66">
        <v>160</v>
      </c>
      <c r="X49" s="53">
        <f t="shared" si="6"/>
        <v>4071</v>
      </c>
      <c r="Y49" s="15" t="s">
        <v>35</v>
      </c>
      <c r="Z49" s="28">
        <v>20</v>
      </c>
      <c r="AA49" s="20"/>
      <c r="AB49" s="28">
        <v>5</v>
      </c>
      <c r="AC49" s="29"/>
      <c r="AD49" s="24">
        <v>14</v>
      </c>
      <c r="AE49" s="130"/>
      <c r="AF49" s="130"/>
      <c r="AG49" s="185"/>
      <c r="AH49" s="179"/>
      <c r="AI49" s="6" t="s">
        <v>42</v>
      </c>
      <c r="AJ49" s="50">
        <v>4071</v>
      </c>
      <c r="AK49" s="10">
        <v>2300</v>
      </c>
      <c r="AL49" s="16">
        <f t="shared" si="7"/>
        <v>25.44375</v>
      </c>
      <c r="AM49" s="66">
        <v>160</v>
      </c>
      <c r="AN49" s="53">
        <f t="shared" si="8"/>
        <v>4071</v>
      </c>
      <c r="AO49" s="15" t="s">
        <v>35</v>
      </c>
      <c r="AP49" s="28">
        <v>20</v>
      </c>
      <c r="AQ49" s="20"/>
      <c r="AR49" s="28">
        <v>5</v>
      </c>
      <c r="AS49" s="29"/>
      <c r="AT49" s="24">
        <v>14</v>
      </c>
      <c r="AU49" s="130"/>
      <c r="AV49" s="130"/>
      <c r="AW49" s="185"/>
      <c r="AX49" s="179"/>
      <c r="AY49" s="6" t="s">
        <v>42</v>
      </c>
      <c r="AZ49" s="50">
        <v>4071</v>
      </c>
      <c r="BA49" s="10">
        <v>2300</v>
      </c>
      <c r="BB49" s="16">
        <f t="shared" si="9"/>
        <v>25.44375</v>
      </c>
      <c r="BC49" s="66">
        <v>160</v>
      </c>
      <c r="BD49" s="53">
        <f t="shared" si="10"/>
        <v>4071</v>
      </c>
      <c r="BE49" s="15" t="s">
        <v>35</v>
      </c>
      <c r="BF49" s="28">
        <v>20</v>
      </c>
      <c r="BG49" s="20"/>
      <c r="BH49" s="28">
        <v>5</v>
      </c>
      <c r="BI49" s="29"/>
      <c r="BJ49" s="24">
        <v>14</v>
      </c>
      <c r="BK49" s="130"/>
      <c r="BL49" s="130"/>
      <c r="BM49" s="185"/>
      <c r="BN49" s="179"/>
      <c r="BO49" s="6" t="s">
        <v>42</v>
      </c>
      <c r="BP49" s="50">
        <v>4071</v>
      </c>
      <c r="BQ49" s="10">
        <v>2300</v>
      </c>
      <c r="BR49" s="16">
        <f t="shared" si="11"/>
        <v>25.44375</v>
      </c>
      <c r="BS49" s="66">
        <v>160</v>
      </c>
      <c r="BT49" s="53">
        <f t="shared" si="12"/>
        <v>4071</v>
      </c>
      <c r="BU49" s="15" t="s">
        <v>35</v>
      </c>
      <c r="BV49" s="28">
        <v>20</v>
      </c>
      <c r="BW49" s="20"/>
      <c r="BX49" s="28">
        <v>5</v>
      </c>
      <c r="BY49" s="29"/>
      <c r="BZ49" s="24">
        <v>14</v>
      </c>
      <c r="CA49" s="130"/>
      <c r="CB49" s="130"/>
      <c r="CC49" s="185"/>
      <c r="CD49" s="179"/>
      <c r="CE49" s="6" t="s">
        <v>42</v>
      </c>
      <c r="CF49" s="50">
        <v>4071</v>
      </c>
      <c r="CG49" s="10">
        <v>2300</v>
      </c>
      <c r="CH49" s="16">
        <f t="shared" si="13"/>
        <v>25.44375</v>
      </c>
      <c r="CI49" s="66">
        <v>160</v>
      </c>
      <c r="CJ49" s="53">
        <f t="shared" si="14"/>
        <v>4071</v>
      </c>
      <c r="CK49" s="15" t="s">
        <v>35</v>
      </c>
      <c r="CL49" s="28">
        <v>20</v>
      </c>
      <c r="CM49" s="20"/>
      <c r="CN49" s="28">
        <v>5</v>
      </c>
      <c r="CO49" s="29"/>
      <c r="CP49" s="24">
        <v>14</v>
      </c>
      <c r="CQ49" s="130"/>
      <c r="CR49" s="130"/>
      <c r="CS49" s="185"/>
      <c r="CT49" s="179"/>
      <c r="CU49" s="6" t="s">
        <v>42</v>
      </c>
      <c r="CV49" s="50">
        <v>4071</v>
      </c>
      <c r="CW49" s="10">
        <v>2300</v>
      </c>
      <c r="CX49" s="16">
        <f t="shared" si="15"/>
        <v>25.44375</v>
      </c>
      <c r="CY49" s="66">
        <v>160</v>
      </c>
      <c r="CZ49" s="53">
        <f t="shared" si="16"/>
        <v>4071</v>
      </c>
      <c r="DA49" s="15" t="s">
        <v>35</v>
      </c>
      <c r="DB49" s="28">
        <v>20</v>
      </c>
      <c r="DC49" s="20"/>
      <c r="DD49" s="28">
        <v>5</v>
      </c>
      <c r="DE49" s="29"/>
      <c r="DF49" s="24">
        <v>14</v>
      </c>
      <c r="DG49" s="130"/>
      <c r="DH49" s="130"/>
      <c r="DI49" s="185"/>
      <c r="DJ49" s="179"/>
      <c r="DK49" s="6" t="s">
        <v>42</v>
      </c>
      <c r="DL49" s="50">
        <v>4071</v>
      </c>
      <c r="DM49" s="10">
        <v>2300</v>
      </c>
      <c r="DN49" s="16">
        <f t="shared" si="17"/>
        <v>25.44375</v>
      </c>
      <c r="DO49" s="66">
        <v>160</v>
      </c>
      <c r="DP49" s="53">
        <f t="shared" si="18"/>
        <v>4071</v>
      </c>
      <c r="DQ49" s="15" t="s">
        <v>35</v>
      </c>
      <c r="DR49" s="28">
        <v>20</v>
      </c>
      <c r="DS49" s="20"/>
      <c r="DT49" s="28">
        <v>5</v>
      </c>
      <c r="DU49" s="29"/>
      <c r="DV49" s="24">
        <v>14</v>
      </c>
      <c r="DW49" s="130"/>
      <c r="DX49" s="130"/>
      <c r="DY49" s="185"/>
      <c r="DZ49" s="179"/>
      <c r="EA49" s="6" t="s">
        <v>42</v>
      </c>
      <c r="EB49" s="50">
        <v>4071</v>
      </c>
      <c r="EC49" s="10">
        <v>2300</v>
      </c>
      <c r="ED49" s="16">
        <f t="shared" si="19"/>
        <v>25.44375</v>
      </c>
      <c r="EE49" s="66">
        <v>160</v>
      </c>
      <c r="EF49" s="53">
        <f t="shared" si="20"/>
        <v>4071</v>
      </c>
      <c r="EG49" s="15" t="s">
        <v>35</v>
      </c>
      <c r="EH49" s="28">
        <v>20</v>
      </c>
      <c r="EI49" s="20"/>
      <c r="EJ49" s="28">
        <v>5</v>
      </c>
      <c r="EK49" s="29"/>
      <c r="EL49" s="24">
        <v>14</v>
      </c>
      <c r="EM49" s="130"/>
      <c r="EN49" s="130"/>
      <c r="EO49" s="185"/>
      <c r="EP49" s="179"/>
      <c r="EQ49" s="6" t="s">
        <v>42</v>
      </c>
      <c r="ER49" s="50">
        <v>4071</v>
      </c>
      <c r="ES49" s="10">
        <v>2300</v>
      </c>
      <c r="ET49" s="16">
        <f t="shared" si="21"/>
        <v>25.44375</v>
      </c>
      <c r="EU49" s="66">
        <v>160</v>
      </c>
      <c r="EV49" s="53">
        <f t="shared" si="22"/>
        <v>4071</v>
      </c>
      <c r="EW49" s="15" t="s">
        <v>35</v>
      </c>
      <c r="EX49" s="28">
        <v>20</v>
      </c>
      <c r="EY49" s="20"/>
      <c r="EZ49" s="28">
        <v>5</v>
      </c>
      <c r="FA49" s="29"/>
      <c r="FB49" s="24">
        <v>14</v>
      </c>
      <c r="FC49" s="130"/>
      <c r="FD49" s="130"/>
      <c r="FE49" s="185"/>
      <c r="FF49" s="179"/>
      <c r="FG49" s="6" t="s">
        <v>42</v>
      </c>
      <c r="FH49" s="50">
        <v>4071</v>
      </c>
      <c r="FI49" s="10">
        <v>2300</v>
      </c>
      <c r="FJ49" s="16">
        <f t="shared" si="23"/>
        <v>25.44375</v>
      </c>
      <c r="FK49" s="66">
        <v>160</v>
      </c>
      <c r="FL49" s="53">
        <f t="shared" si="24"/>
        <v>4071</v>
      </c>
      <c r="FM49" s="15" t="s">
        <v>35</v>
      </c>
      <c r="FN49" s="28">
        <v>20</v>
      </c>
      <c r="FO49" s="20"/>
      <c r="FP49" s="28">
        <v>5</v>
      </c>
      <c r="FQ49" s="29"/>
      <c r="FR49" s="24">
        <v>14</v>
      </c>
      <c r="FS49" s="130"/>
      <c r="FT49" s="130"/>
      <c r="FU49" s="185"/>
      <c r="FV49" s="179"/>
      <c r="FW49" s="6" t="s">
        <v>42</v>
      </c>
      <c r="FX49" s="50">
        <v>4071</v>
      </c>
      <c r="FY49" s="10">
        <v>2300</v>
      </c>
      <c r="FZ49" s="16">
        <f t="shared" si="25"/>
        <v>25.44375</v>
      </c>
      <c r="GA49" s="66">
        <v>160</v>
      </c>
      <c r="GB49" s="53">
        <f t="shared" si="26"/>
        <v>4071</v>
      </c>
      <c r="GC49" s="15" t="s">
        <v>35</v>
      </c>
      <c r="GD49" s="28">
        <v>20</v>
      </c>
      <c r="GE49" s="20"/>
      <c r="GF49" s="28">
        <v>5</v>
      </c>
      <c r="GG49" s="29"/>
      <c r="GH49" s="24">
        <v>14</v>
      </c>
      <c r="GI49" s="130"/>
      <c r="GJ49" s="130"/>
      <c r="GK49" s="185"/>
      <c r="GL49" s="179"/>
      <c r="GM49" s="6" t="s">
        <v>42</v>
      </c>
      <c r="GN49" s="50">
        <v>4071</v>
      </c>
      <c r="GO49" s="10">
        <v>2300</v>
      </c>
      <c r="GP49" s="16">
        <f t="shared" si="27"/>
        <v>25.44375</v>
      </c>
      <c r="GQ49" s="66">
        <v>160</v>
      </c>
      <c r="GR49" s="53">
        <f t="shared" si="28"/>
        <v>4071</v>
      </c>
      <c r="GS49" s="15" t="s">
        <v>35</v>
      </c>
      <c r="GT49" s="28">
        <v>20</v>
      </c>
      <c r="GU49" s="20"/>
      <c r="GV49" s="28">
        <v>5</v>
      </c>
      <c r="GW49" s="29"/>
      <c r="GX49" s="24">
        <v>14</v>
      </c>
      <c r="GY49" s="130"/>
      <c r="GZ49" s="130"/>
      <c r="HA49" s="185"/>
      <c r="HB49" s="179"/>
      <c r="HC49" s="6" t="s">
        <v>42</v>
      </c>
      <c r="HD49" s="50">
        <v>4071</v>
      </c>
      <c r="HE49" s="10">
        <v>2300</v>
      </c>
      <c r="HF49" s="16">
        <f t="shared" si="29"/>
        <v>25.44375</v>
      </c>
      <c r="HG49" s="66">
        <v>160</v>
      </c>
      <c r="HH49" s="53">
        <f t="shared" si="30"/>
        <v>4071</v>
      </c>
      <c r="HI49" s="15" t="s">
        <v>35</v>
      </c>
      <c r="HJ49" s="28">
        <v>20</v>
      </c>
      <c r="HK49" s="20"/>
      <c r="HL49" s="28">
        <v>5</v>
      </c>
      <c r="HM49" s="29"/>
      <c r="HN49" s="24">
        <v>14</v>
      </c>
      <c r="HO49" s="130"/>
      <c r="HP49" s="130"/>
      <c r="HQ49" s="185"/>
      <c r="HR49" s="179"/>
      <c r="HS49" s="6" t="s">
        <v>42</v>
      </c>
      <c r="HT49" s="50">
        <v>4071</v>
      </c>
      <c r="HU49" s="10">
        <v>2300</v>
      </c>
      <c r="HV49" s="16">
        <f t="shared" si="31"/>
        <v>25.44375</v>
      </c>
      <c r="HW49" s="66">
        <v>160</v>
      </c>
      <c r="HX49" s="53">
        <f t="shared" si="32"/>
        <v>4071</v>
      </c>
      <c r="HY49" s="15" t="s">
        <v>35</v>
      </c>
      <c r="HZ49" s="28">
        <v>20</v>
      </c>
      <c r="IA49" s="20"/>
      <c r="IB49" s="28">
        <v>5</v>
      </c>
      <c r="IC49" s="29"/>
      <c r="ID49" s="24">
        <v>14</v>
      </c>
      <c r="IE49" s="130"/>
      <c r="IF49" s="130"/>
      <c r="IG49" s="185"/>
      <c r="IH49" s="179"/>
      <c r="II49" s="6" t="s">
        <v>42</v>
      </c>
      <c r="IJ49" s="50">
        <v>4071</v>
      </c>
      <c r="IK49" s="10">
        <v>2300</v>
      </c>
      <c r="IL49" s="16">
        <f t="shared" si="33"/>
        <v>25.44375</v>
      </c>
      <c r="IM49" s="66">
        <v>160</v>
      </c>
      <c r="IN49" s="53">
        <f t="shared" si="34"/>
        <v>4071</v>
      </c>
      <c r="IO49" s="15" t="s">
        <v>35</v>
      </c>
      <c r="IP49" s="28">
        <v>20</v>
      </c>
      <c r="IQ49" s="20"/>
      <c r="IR49" s="28">
        <v>5</v>
      </c>
      <c r="IS49" s="29"/>
      <c r="IT49" s="24">
        <v>14</v>
      </c>
      <c r="IU49" s="130"/>
      <c r="IV49" s="130"/>
    </row>
    <row r="50" spans="1:256" ht="21" customHeight="1">
      <c r="A50" s="143">
        <v>9</v>
      </c>
      <c r="B50" s="138" t="s">
        <v>20</v>
      </c>
      <c r="C50" s="6" t="s">
        <v>21</v>
      </c>
      <c r="D50" s="50">
        <v>12170</v>
      </c>
      <c r="E50" s="10"/>
      <c r="F50" s="16">
        <f t="shared" si="35"/>
        <v>29.682926829268293</v>
      </c>
      <c r="G50" s="10">
        <v>410</v>
      </c>
      <c r="H50" s="53">
        <f t="shared" si="4"/>
        <v>3957</v>
      </c>
      <c r="I50" s="15" t="s">
        <v>35</v>
      </c>
      <c r="J50" s="28">
        <v>11</v>
      </c>
      <c r="K50" s="20"/>
      <c r="L50" s="28">
        <v>9</v>
      </c>
      <c r="M50" s="29"/>
      <c r="N50" s="23">
        <v>60</v>
      </c>
      <c r="O50" s="62"/>
      <c r="P50" s="62"/>
      <c r="Q50" s="176">
        <v>9</v>
      </c>
      <c r="R50" s="178" t="s">
        <v>20</v>
      </c>
      <c r="S50" s="6" t="s">
        <v>21</v>
      </c>
      <c r="T50" s="50">
        <v>8443</v>
      </c>
      <c r="U50" s="10"/>
      <c r="V50" s="16">
        <f t="shared" si="5"/>
        <v>30.15357142857143</v>
      </c>
      <c r="W50" s="10">
        <v>280</v>
      </c>
      <c r="X50" s="53">
        <f t="shared" si="6"/>
        <v>8443</v>
      </c>
      <c r="Y50" s="15" t="s">
        <v>35</v>
      </c>
      <c r="Z50" s="28">
        <v>11</v>
      </c>
      <c r="AA50" s="20"/>
      <c r="AB50" s="28">
        <v>9</v>
      </c>
      <c r="AC50" s="29"/>
      <c r="AD50" s="23">
        <v>60</v>
      </c>
      <c r="AE50" s="62">
        <v>40</v>
      </c>
      <c r="AF50" s="62">
        <v>40</v>
      </c>
      <c r="AG50" s="176">
        <v>9</v>
      </c>
      <c r="AH50" s="178" t="s">
        <v>20</v>
      </c>
      <c r="AI50" s="6" t="s">
        <v>21</v>
      </c>
      <c r="AJ50" s="50">
        <v>8443</v>
      </c>
      <c r="AK50" s="10"/>
      <c r="AL50" s="16">
        <f t="shared" si="7"/>
        <v>30.15357142857143</v>
      </c>
      <c r="AM50" s="10">
        <v>280</v>
      </c>
      <c r="AN50" s="53">
        <f t="shared" si="8"/>
        <v>8443</v>
      </c>
      <c r="AO50" s="15" t="s">
        <v>35</v>
      </c>
      <c r="AP50" s="28">
        <v>11</v>
      </c>
      <c r="AQ50" s="20"/>
      <c r="AR50" s="28">
        <v>9</v>
      </c>
      <c r="AS50" s="29"/>
      <c r="AT50" s="23">
        <v>60</v>
      </c>
      <c r="AU50" s="62">
        <v>40</v>
      </c>
      <c r="AV50" s="62">
        <v>40</v>
      </c>
      <c r="AW50" s="176">
        <v>9</v>
      </c>
      <c r="AX50" s="178" t="s">
        <v>20</v>
      </c>
      <c r="AY50" s="6" t="s">
        <v>21</v>
      </c>
      <c r="AZ50" s="50">
        <v>8443</v>
      </c>
      <c r="BA50" s="10"/>
      <c r="BB50" s="16">
        <f t="shared" si="9"/>
        <v>30.15357142857143</v>
      </c>
      <c r="BC50" s="10">
        <v>280</v>
      </c>
      <c r="BD50" s="53">
        <f t="shared" si="10"/>
        <v>8443</v>
      </c>
      <c r="BE50" s="15" t="s">
        <v>35</v>
      </c>
      <c r="BF50" s="28">
        <v>11</v>
      </c>
      <c r="BG50" s="20"/>
      <c r="BH50" s="28">
        <v>9</v>
      </c>
      <c r="BI50" s="29"/>
      <c r="BJ50" s="23">
        <v>60</v>
      </c>
      <c r="BK50" s="62">
        <v>40</v>
      </c>
      <c r="BL50" s="62">
        <v>40</v>
      </c>
      <c r="BM50" s="176">
        <v>9</v>
      </c>
      <c r="BN50" s="178" t="s">
        <v>20</v>
      </c>
      <c r="BO50" s="6" t="s">
        <v>21</v>
      </c>
      <c r="BP50" s="50">
        <v>8443</v>
      </c>
      <c r="BQ50" s="10"/>
      <c r="BR50" s="16">
        <f t="shared" si="11"/>
        <v>30.15357142857143</v>
      </c>
      <c r="BS50" s="10">
        <v>280</v>
      </c>
      <c r="BT50" s="53">
        <f t="shared" si="12"/>
        <v>8443</v>
      </c>
      <c r="BU50" s="15" t="s">
        <v>35</v>
      </c>
      <c r="BV50" s="28">
        <v>11</v>
      </c>
      <c r="BW50" s="20"/>
      <c r="BX50" s="28">
        <v>9</v>
      </c>
      <c r="BY50" s="29"/>
      <c r="BZ50" s="23">
        <v>60</v>
      </c>
      <c r="CA50" s="62">
        <v>40</v>
      </c>
      <c r="CB50" s="62">
        <v>40</v>
      </c>
      <c r="CC50" s="176">
        <v>9</v>
      </c>
      <c r="CD50" s="178" t="s">
        <v>20</v>
      </c>
      <c r="CE50" s="6" t="s">
        <v>21</v>
      </c>
      <c r="CF50" s="50">
        <v>8443</v>
      </c>
      <c r="CG50" s="10"/>
      <c r="CH50" s="16">
        <f t="shared" si="13"/>
        <v>30.15357142857143</v>
      </c>
      <c r="CI50" s="10">
        <v>280</v>
      </c>
      <c r="CJ50" s="53">
        <f t="shared" si="14"/>
        <v>8443</v>
      </c>
      <c r="CK50" s="15" t="s">
        <v>35</v>
      </c>
      <c r="CL50" s="28">
        <v>11</v>
      </c>
      <c r="CM50" s="20"/>
      <c r="CN50" s="28">
        <v>9</v>
      </c>
      <c r="CO50" s="29"/>
      <c r="CP50" s="23">
        <v>60</v>
      </c>
      <c r="CQ50" s="62">
        <v>40</v>
      </c>
      <c r="CR50" s="62">
        <v>40</v>
      </c>
      <c r="CS50" s="176">
        <v>9</v>
      </c>
      <c r="CT50" s="178" t="s">
        <v>20</v>
      </c>
      <c r="CU50" s="6" t="s">
        <v>21</v>
      </c>
      <c r="CV50" s="50">
        <v>8443</v>
      </c>
      <c r="CW50" s="10"/>
      <c r="CX50" s="16">
        <f t="shared" si="15"/>
        <v>30.15357142857143</v>
      </c>
      <c r="CY50" s="10">
        <v>280</v>
      </c>
      <c r="CZ50" s="53">
        <f t="shared" si="16"/>
        <v>8443</v>
      </c>
      <c r="DA50" s="15" t="s">
        <v>35</v>
      </c>
      <c r="DB50" s="28">
        <v>11</v>
      </c>
      <c r="DC50" s="20"/>
      <c r="DD50" s="28">
        <v>9</v>
      </c>
      <c r="DE50" s="29"/>
      <c r="DF50" s="23">
        <v>60</v>
      </c>
      <c r="DG50" s="62">
        <v>40</v>
      </c>
      <c r="DH50" s="62">
        <v>40</v>
      </c>
      <c r="DI50" s="176">
        <v>9</v>
      </c>
      <c r="DJ50" s="178" t="s">
        <v>20</v>
      </c>
      <c r="DK50" s="6" t="s">
        <v>21</v>
      </c>
      <c r="DL50" s="50">
        <v>8443</v>
      </c>
      <c r="DM50" s="10"/>
      <c r="DN50" s="16">
        <f t="shared" si="17"/>
        <v>30.15357142857143</v>
      </c>
      <c r="DO50" s="10">
        <v>280</v>
      </c>
      <c r="DP50" s="53">
        <f t="shared" si="18"/>
        <v>8443</v>
      </c>
      <c r="DQ50" s="15" t="s">
        <v>35</v>
      </c>
      <c r="DR50" s="28">
        <v>11</v>
      </c>
      <c r="DS50" s="20"/>
      <c r="DT50" s="28">
        <v>9</v>
      </c>
      <c r="DU50" s="29"/>
      <c r="DV50" s="23">
        <v>60</v>
      </c>
      <c r="DW50" s="62">
        <v>40</v>
      </c>
      <c r="DX50" s="62">
        <v>40</v>
      </c>
      <c r="DY50" s="176">
        <v>9</v>
      </c>
      <c r="DZ50" s="178" t="s">
        <v>20</v>
      </c>
      <c r="EA50" s="6" t="s">
        <v>21</v>
      </c>
      <c r="EB50" s="50">
        <v>8443</v>
      </c>
      <c r="EC50" s="10"/>
      <c r="ED50" s="16">
        <f t="shared" si="19"/>
        <v>30.15357142857143</v>
      </c>
      <c r="EE50" s="10">
        <v>280</v>
      </c>
      <c r="EF50" s="53">
        <f t="shared" si="20"/>
        <v>8443</v>
      </c>
      <c r="EG50" s="15" t="s">
        <v>35</v>
      </c>
      <c r="EH50" s="28">
        <v>11</v>
      </c>
      <c r="EI50" s="20"/>
      <c r="EJ50" s="28">
        <v>9</v>
      </c>
      <c r="EK50" s="29"/>
      <c r="EL50" s="23">
        <v>60</v>
      </c>
      <c r="EM50" s="62">
        <v>40</v>
      </c>
      <c r="EN50" s="62">
        <v>40</v>
      </c>
      <c r="EO50" s="176">
        <v>9</v>
      </c>
      <c r="EP50" s="178" t="s">
        <v>20</v>
      </c>
      <c r="EQ50" s="6" t="s">
        <v>21</v>
      </c>
      <c r="ER50" s="50">
        <v>8443</v>
      </c>
      <c r="ES50" s="10"/>
      <c r="ET50" s="16">
        <f t="shared" si="21"/>
        <v>30.15357142857143</v>
      </c>
      <c r="EU50" s="10">
        <v>280</v>
      </c>
      <c r="EV50" s="53">
        <f t="shared" si="22"/>
        <v>8443</v>
      </c>
      <c r="EW50" s="15" t="s">
        <v>35</v>
      </c>
      <c r="EX50" s="28">
        <v>11</v>
      </c>
      <c r="EY50" s="20"/>
      <c r="EZ50" s="28">
        <v>9</v>
      </c>
      <c r="FA50" s="29"/>
      <c r="FB50" s="23">
        <v>60</v>
      </c>
      <c r="FC50" s="62">
        <v>40</v>
      </c>
      <c r="FD50" s="62">
        <v>40</v>
      </c>
      <c r="FE50" s="176">
        <v>9</v>
      </c>
      <c r="FF50" s="178" t="s">
        <v>20</v>
      </c>
      <c r="FG50" s="6" t="s">
        <v>21</v>
      </c>
      <c r="FH50" s="50">
        <v>8443</v>
      </c>
      <c r="FI50" s="10"/>
      <c r="FJ50" s="16">
        <f t="shared" si="23"/>
        <v>30.15357142857143</v>
      </c>
      <c r="FK50" s="10">
        <v>280</v>
      </c>
      <c r="FL50" s="53">
        <f t="shared" si="24"/>
        <v>8443</v>
      </c>
      <c r="FM50" s="15" t="s">
        <v>35</v>
      </c>
      <c r="FN50" s="28">
        <v>11</v>
      </c>
      <c r="FO50" s="20"/>
      <c r="FP50" s="28">
        <v>9</v>
      </c>
      <c r="FQ50" s="29"/>
      <c r="FR50" s="23">
        <v>60</v>
      </c>
      <c r="FS50" s="62">
        <v>40</v>
      </c>
      <c r="FT50" s="62">
        <v>40</v>
      </c>
      <c r="FU50" s="176">
        <v>9</v>
      </c>
      <c r="FV50" s="178" t="s">
        <v>20</v>
      </c>
      <c r="FW50" s="6" t="s">
        <v>21</v>
      </c>
      <c r="FX50" s="50">
        <v>8443</v>
      </c>
      <c r="FY50" s="10"/>
      <c r="FZ50" s="16">
        <f t="shared" si="25"/>
        <v>30.15357142857143</v>
      </c>
      <c r="GA50" s="10">
        <v>280</v>
      </c>
      <c r="GB50" s="53">
        <f t="shared" si="26"/>
        <v>8443</v>
      </c>
      <c r="GC50" s="15" t="s">
        <v>35</v>
      </c>
      <c r="GD50" s="28">
        <v>11</v>
      </c>
      <c r="GE50" s="20"/>
      <c r="GF50" s="28">
        <v>9</v>
      </c>
      <c r="GG50" s="29"/>
      <c r="GH50" s="23">
        <v>60</v>
      </c>
      <c r="GI50" s="62">
        <v>40</v>
      </c>
      <c r="GJ50" s="62">
        <v>40</v>
      </c>
      <c r="GK50" s="176">
        <v>9</v>
      </c>
      <c r="GL50" s="178" t="s">
        <v>20</v>
      </c>
      <c r="GM50" s="6" t="s">
        <v>21</v>
      </c>
      <c r="GN50" s="50">
        <v>8443</v>
      </c>
      <c r="GO50" s="10"/>
      <c r="GP50" s="16">
        <f t="shared" si="27"/>
        <v>30.15357142857143</v>
      </c>
      <c r="GQ50" s="10">
        <v>280</v>
      </c>
      <c r="GR50" s="53">
        <f t="shared" si="28"/>
        <v>8443</v>
      </c>
      <c r="GS50" s="15" t="s">
        <v>35</v>
      </c>
      <c r="GT50" s="28">
        <v>11</v>
      </c>
      <c r="GU50" s="20"/>
      <c r="GV50" s="28">
        <v>9</v>
      </c>
      <c r="GW50" s="29"/>
      <c r="GX50" s="23">
        <v>60</v>
      </c>
      <c r="GY50" s="62">
        <v>40</v>
      </c>
      <c r="GZ50" s="62">
        <v>40</v>
      </c>
      <c r="HA50" s="176">
        <v>9</v>
      </c>
      <c r="HB50" s="178" t="s">
        <v>20</v>
      </c>
      <c r="HC50" s="6" t="s">
        <v>21</v>
      </c>
      <c r="HD50" s="50">
        <v>8443</v>
      </c>
      <c r="HE50" s="10"/>
      <c r="HF50" s="16">
        <f t="shared" si="29"/>
        <v>30.15357142857143</v>
      </c>
      <c r="HG50" s="10">
        <v>280</v>
      </c>
      <c r="HH50" s="53">
        <f t="shared" si="30"/>
        <v>8443</v>
      </c>
      <c r="HI50" s="15" t="s">
        <v>35</v>
      </c>
      <c r="HJ50" s="28">
        <v>11</v>
      </c>
      <c r="HK50" s="20"/>
      <c r="HL50" s="28">
        <v>9</v>
      </c>
      <c r="HM50" s="29"/>
      <c r="HN50" s="23">
        <v>60</v>
      </c>
      <c r="HO50" s="62">
        <v>40</v>
      </c>
      <c r="HP50" s="62">
        <v>40</v>
      </c>
      <c r="HQ50" s="176">
        <v>9</v>
      </c>
      <c r="HR50" s="178" t="s">
        <v>20</v>
      </c>
      <c r="HS50" s="6" t="s">
        <v>21</v>
      </c>
      <c r="HT50" s="50">
        <v>8443</v>
      </c>
      <c r="HU50" s="10"/>
      <c r="HV50" s="16">
        <f t="shared" si="31"/>
        <v>30.15357142857143</v>
      </c>
      <c r="HW50" s="10">
        <v>280</v>
      </c>
      <c r="HX50" s="53">
        <f t="shared" si="32"/>
        <v>8443</v>
      </c>
      <c r="HY50" s="15" t="s">
        <v>35</v>
      </c>
      <c r="HZ50" s="28">
        <v>11</v>
      </c>
      <c r="IA50" s="20"/>
      <c r="IB50" s="28">
        <v>9</v>
      </c>
      <c r="IC50" s="29"/>
      <c r="ID50" s="23">
        <v>60</v>
      </c>
      <c r="IE50" s="62">
        <v>40</v>
      </c>
      <c r="IF50" s="62">
        <v>40</v>
      </c>
      <c r="IG50" s="176">
        <v>9</v>
      </c>
      <c r="IH50" s="178" t="s">
        <v>20</v>
      </c>
      <c r="II50" s="6" t="s">
        <v>21</v>
      </c>
      <c r="IJ50" s="50">
        <v>8443</v>
      </c>
      <c r="IK50" s="10"/>
      <c r="IL50" s="16">
        <f t="shared" si="33"/>
        <v>30.15357142857143</v>
      </c>
      <c r="IM50" s="10">
        <v>280</v>
      </c>
      <c r="IN50" s="53">
        <f t="shared" si="34"/>
        <v>8443</v>
      </c>
      <c r="IO50" s="15" t="s">
        <v>35</v>
      </c>
      <c r="IP50" s="28">
        <v>11</v>
      </c>
      <c r="IQ50" s="20"/>
      <c r="IR50" s="28">
        <v>9</v>
      </c>
      <c r="IS50" s="29"/>
      <c r="IT50" s="23">
        <v>60</v>
      </c>
      <c r="IU50" s="62">
        <v>40</v>
      </c>
      <c r="IV50" s="62">
        <v>40</v>
      </c>
    </row>
    <row r="51" spans="1:256" ht="21" customHeight="1">
      <c r="A51" s="155"/>
      <c r="B51" s="162"/>
      <c r="C51" s="6" t="s">
        <v>37</v>
      </c>
      <c r="D51" s="50">
        <v>5028</v>
      </c>
      <c r="E51" s="10"/>
      <c r="F51" s="16">
        <f t="shared" si="35"/>
        <v>29.576470588235296</v>
      </c>
      <c r="G51" s="10">
        <v>170</v>
      </c>
      <c r="H51" s="53">
        <f t="shared" si="4"/>
        <v>1158</v>
      </c>
      <c r="I51" s="15" t="s">
        <v>35</v>
      </c>
      <c r="J51" s="28">
        <v>6</v>
      </c>
      <c r="K51" s="20"/>
      <c r="L51" s="28">
        <v>20</v>
      </c>
      <c r="M51" s="29"/>
      <c r="N51" s="25">
        <v>45</v>
      </c>
      <c r="O51" s="64"/>
      <c r="P51" s="64"/>
      <c r="Q51" s="182"/>
      <c r="R51" s="183"/>
      <c r="S51" s="6" t="s">
        <v>37</v>
      </c>
      <c r="T51" s="50">
        <v>3838</v>
      </c>
      <c r="U51" s="10"/>
      <c r="V51" s="16">
        <f t="shared" si="5"/>
        <v>23.9875</v>
      </c>
      <c r="W51" s="10">
        <v>160</v>
      </c>
      <c r="X51" s="53">
        <f t="shared" si="6"/>
        <v>3838</v>
      </c>
      <c r="Y51" s="15" t="s">
        <v>35</v>
      </c>
      <c r="Z51" s="28">
        <v>6</v>
      </c>
      <c r="AA51" s="20"/>
      <c r="AB51" s="28">
        <v>20</v>
      </c>
      <c r="AC51" s="29"/>
      <c r="AD51" s="25">
        <v>45</v>
      </c>
      <c r="AE51" s="64"/>
      <c r="AF51" s="64"/>
      <c r="AG51" s="182"/>
      <c r="AH51" s="183"/>
      <c r="AI51" s="6" t="s">
        <v>37</v>
      </c>
      <c r="AJ51" s="50">
        <v>3838</v>
      </c>
      <c r="AK51" s="10"/>
      <c r="AL51" s="16">
        <f t="shared" si="7"/>
        <v>23.9875</v>
      </c>
      <c r="AM51" s="10">
        <v>160</v>
      </c>
      <c r="AN51" s="53">
        <f t="shared" si="8"/>
        <v>3838</v>
      </c>
      <c r="AO51" s="15" t="s">
        <v>35</v>
      </c>
      <c r="AP51" s="28">
        <v>6</v>
      </c>
      <c r="AQ51" s="20"/>
      <c r="AR51" s="28">
        <v>20</v>
      </c>
      <c r="AS51" s="29"/>
      <c r="AT51" s="25">
        <v>45</v>
      </c>
      <c r="AU51" s="64"/>
      <c r="AV51" s="64"/>
      <c r="AW51" s="182"/>
      <c r="AX51" s="183"/>
      <c r="AY51" s="6" t="s">
        <v>37</v>
      </c>
      <c r="AZ51" s="50">
        <v>3838</v>
      </c>
      <c r="BA51" s="10"/>
      <c r="BB51" s="16">
        <f t="shared" si="9"/>
        <v>23.9875</v>
      </c>
      <c r="BC51" s="10">
        <v>160</v>
      </c>
      <c r="BD51" s="53">
        <f t="shared" si="10"/>
        <v>3838</v>
      </c>
      <c r="BE51" s="15" t="s">
        <v>35</v>
      </c>
      <c r="BF51" s="28">
        <v>6</v>
      </c>
      <c r="BG51" s="20"/>
      <c r="BH51" s="28">
        <v>20</v>
      </c>
      <c r="BI51" s="29"/>
      <c r="BJ51" s="25">
        <v>45</v>
      </c>
      <c r="BK51" s="64"/>
      <c r="BL51" s="64"/>
      <c r="BM51" s="182"/>
      <c r="BN51" s="183"/>
      <c r="BO51" s="6" t="s">
        <v>37</v>
      </c>
      <c r="BP51" s="50">
        <v>3838</v>
      </c>
      <c r="BQ51" s="10"/>
      <c r="BR51" s="16">
        <f t="shared" si="11"/>
        <v>23.9875</v>
      </c>
      <c r="BS51" s="10">
        <v>160</v>
      </c>
      <c r="BT51" s="53">
        <f t="shared" si="12"/>
        <v>3838</v>
      </c>
      <c r="BU51" s="15" t="s">
        <v>35</v>
      </c>
      <c r="BV51" s="28">
        <v>6</v>
      </c>
      <c r="BW51" s="20"/>
      <c r="BX51" s="28">
        <v>20</v>
      </c>
      <c r="BY51" s="29"/>
      <c r="BZ51" s="25">
        <v>45</v>
      </c>
      <c r="CA51" s="64"/>
      <c r="CB51" s="64"/>
      <c r="CC51" s="182"/>
      <c r="CD51" s="183"/>
      <c r="CE51" s="6" t="s">
        <v>37</v>
      </c>
      <c r="CF51" s="50">
        <v>3838</v>
      </c>
      <c r="CG51" s="10"/>
      <c r="CH51" s="16">
        <f t="shared" si="13"/>
        <v>23.9875</v>
      </c>
      <c r="CI51" s="10">
        <v>160</v>
      </c>
      <c r="CJ51" s="53">
        <f t="shared" si="14"/>
        <v>3838</v>
      </c>
      <c r="CK51" s="15" t="s">
        <v>35</v>
      </c>
      <c r="CL51" s="28">
        <v>6</v>
      </c>
      <c r="CM51" s="20"/>
      <c r="CN51" s="28">
        <v>20</v>
      </c>
      <c r="CO51" s="29"/>
      <c r="CP51" s="25">
        <v>45</v>
      </c>
      <c r="CQ51" s="64"/>
      <c r="CR51" s="64"/>
      <c r="CS51" s="182"/>
      <c r="CT51" s="183"/>
      <c r="CU51" s="6" t="s">
        <v>37</v>
      </c>
      <c r="CV51" s="50">
        <v>3838</v>
      </c>
      <c r="CW51" s="10"/>
      <c r="CX51" s="16">
        <f t="shared" si="15"/>
        <v>23.9875</v>
      </c>
      <c r="CY51" s="10">
        <v>160</v>
      </c>
      <c r="CZ51" s="53">
        <f t="shared" si="16"/>
        <v>3838</v>
      </c>
      <c r="DA51" s="15" t="s">
        <v>35</v>
      </c>
      <c r="DB51" s="28">
        <v>6</v>
      </c>
      <c r="DC51" s="20"/>
      <c r="DD51" s="28">
        <v>20</v>
      </c>
      <c r="DE51" s="29"/>
      <c r="DF51" s="25">
        <v>45</v>
      </c>
      <c r="DG51" s="64"/>
      <c r="DH51" s="64"/>
      <c r="DI51" s="182"/>
      <c r="DJ51" s="183"/>
      <c r="DK51" s="6" t="s">
        <v>37</v>
      </c>
      <c r="DL51" s="50">
        <v>3838</v>
      </c>
      <c r="DM51" s="10"/>
      <c r="DN51" s="16">
        <f t="shared" si="17"/>
        <v>23.9875</v>
      </c>
      <c r="DO51" s="10">
        <v>160</v>
      </c>
      <c r="DP51" s="53">
        <f t="shared" si="18"/>
        <v>3838</v>
      </c>
      <c r="DQ51" s="15" t="s">
        <v>35</v>
      </c>
      <c r="DR51" s="28">
        <v>6</v>
      </c>
      <c r="DS51" s="20"/>
      <c r="DT51" s="28">
        <v>20</v>
      </c>
      <c r="DU51" s="29"/>
      <c r="DV51" s="25">
        <v>45</v>
      </c>
      <c r="DW51" s="64"/>
      <c r="DX51" s="64"/>
      <c r="DY51" s="182"/>
      <c r="DZ51" s="183"/>
      <c r="EA51" s="6" t="s">
        <v>37</v>
      </c>
      <c r="EB51" s="50">
        <v>3838</v>
      </c>
      <c r="EC51" s="10"/>
      <c r="ED51" s="16">
        <f t="shared" si="19"/>
        <v>23.9875</v>
      </c>
      <c r="EE51" s="10">
        <v>160</v>
      </c>
      <c r="EF51" s="53">
        <f t="shared" si="20"/>
        <v>3838</v>
      </c>
      <c r="EG51" s="15" t="s">
        <v>35</v>
      </c>
      <c r="EH51" s="28">
        <v>6</v>
      </c>
      <c r="EI51" s="20"/>
      <c r="EJ51" s="28">
        <v>20</v>
      </c>
      <c r="EK51" s="29"/>
      <c r="EL51" s="25">
        <v>45</v>
      </c>
      <c r="EM51" s="64"/>
      <c r="EN51" s="64"/>
      <c r="EO51" s="182"/>
      <c r="EP51" s="183"/>
      <c r="EQ51" s="6" t="s">
        <v>37</v>
      </c>
      <c r="ER51" s="50">
        <v>3838</v>
      </c>
      <c r="ES51" s="10"/>
      <c r="ET51" s="16">
        <f t="shared" si="21"/>
        <v>23.9875</v>
      </c>
      <c r="EU51" s="10">
        <v>160</v>
      </c>
      <c r="EV51" s="53">
        <f t="shared" si="22"/>
        <v>3838</v>
      </c>
      <c r="EW51" s="15" t="s">
        <v>35</v>
      </c>
      <c r="EX51" s="28">
        <v>6</v>
      </c>
      <c r="EY51" s="20"/>
      <c r="EZ51" s="28">
        <v>20</v>
      </c>
      <c r="FA51" s="29"/>
      <c r="FB51" s="25">
        <v>45</v>
      </c>
      <c r="FC51" s="64"/>
      <c r="FD51" s="64"/>
      <c r="FE51" s="182"/>
      <c r="FF51" s="183"/>
      <c r="FG51" s="6" t="s">
        <v>37</v>
      </c>
      <c r="FH51" s="50">
        <v>3838</v>
      </c>
      <c r="FI51" s="10"/>
      <c r="FJ51" s="16">
        <f t="shared" si="23"/>
        <v>23.9875</v>
      </c>
      <c r="FK51" s="10">
        <v>160</v>
      </c>
      <c r="FL51" s="53">
        <f t="shared" si="24"/>
        <v>3838</v>
      </c>
      <c r="FM51" s="15" t="s">
        <v>35</v>
      </c>
      <c r="FN51" s="28">
        <v>6</v>
      </c>
      <c r="FO51" s="20"/>
      <c r="FP51" s="28">
        <v>20</v>
      </c>
      <c r="FQ51" s="29"/>
      <c r="FR51" s="25">
        <v>45</v>
      </c>
      <c r="FS51" s="64"/>
      <c r="FT51" s="64"/>
      <c r="FU51" s="182"/>
      <c r="FV51" s="183"/>
      <c r="FW51" s="6" t="s">
        <v>37</v>
      </c>
      <c r="FX51" s="50">
        <v>3838</v>
      </c>
      <c r="FY51" s="10"/>
      <c r="FZ51" s="16">
        <f t="shared" si="25"/>
        <v>23.9875</v>
      </c>
      <c r="GA51" s="10">
        <v>160</v>
      </c>
      <c r="GB51" s="53">
        <f t="shared" si="26"/>
        <v>3838</v>
      </c>
      <c r="GC51" s="15" t="s">
        <v>35</v>
      </c>
      <c r="GD51" s="28">
        <v>6</v>
      </c>
      <c r="GE51" s="20"/>
      <c r="GF51" s="28">
        <v>20</v>
      </c>
      <c r="GG51" s="29"/>
      <c r="GH51" s="25">
        <v>45</v>
      </c>
      <c r="GI51" s="64"/>
      <c r="GJ51" s="64"/>
      <c r="GK51" s="182"/>
      <c r="GL51" s="183"/>
      <c r="GM51" s="6" t="s">
        <v>37</v>
      </c>
      <c r="GN51" s="50">
        <v>3838</v>
      </c>
      <c r="GO51" s="10"/>
      <c r="GP51" s="16">
        <f t="shared" si="27"/>
        <v>23.9875</v>
      </c>
      <c r="GQ51" s="10">
        <v>160</v>
      </c>
      <c r="GR51" s="53">
        <f t="shared" si="28"/>
        <v>3838</v>
      </c>
      <c r="GS51" s="15" t="s">
        <v>35</v>
      </c>
      <c r="GT51" s="28">
        <v>6</v>
      </c>
      <c r="GU51" s="20"/>
      <c r="GV51" s="28">
        <v>20</v>
      </c>
      <c r="GW51" s="29"/>
      <c r="GX51" s="25">
        <v>45</v>
      </c>
      <c r="GY51" s="64"/>
      <c r="GZ51" s="64"/>
      <c r="HA51" s="182"/>
      <c r="HB51" s="183"/>
      <c r="HC51" s="6" t="s">
        <v>37</v>
      </c>
      <c r="HD51" s="50">
        <v>3838</v>
      </c>
      <c r="HE51" s="10"/>
      <c r="HF51" s="16">
        <f t="shared" si="29"/>
        <v>23.9875</v>
      </c>
      <c r="HG51" s="10">
        <v>160</v>
      </c>
      <c r="HH51" s="53">
        <f t="shared" si="30"/>
        <v>3838</v>
      </c>
      <c r="HI51" s="15" t="s">
        <v>35</v>
      </c>
      <c r="HJ51" s="28">
        <v>6</v>
      </c>
      <c r="HK51" s="20"/>
      <c r="HL51" s="28">
        <v>20</v>
      </c>
      <c r="HM51" s="29"/>
      <c r="HN51" s="25">
        <v>45</v>
      </c>
      <c r="HO51" s="64"/>
      <c r="HP51" s="64"/>
      <c r="HQ51" s="182"/>
      <c r="HR51" s="183"/>
      <c r="HS51" s="6" t="s">
        <v>37</v>
      </c>
      <c r="HT51" s="50">
        <v>3838</v>
      </c>
      <c r="HU51" s="10"/>
      <c r="HV51" s="16">
        <f t="shared" si="31"/>
        <v>23.9875</v>
      </c>
      <c r="HW51" s="10">
        <v>160</v>
      </c>
      <c r="HX51" s="53">
        <f t="shared" si="32"/>
        <v>3838</v>
      </c>
      <c r="HY51" s="15" t="s">
        <v>35</v>
      </c>
      <c r="HZ51" s="28">
        <v>6</v>
      </c>
      <c r="IA51" s="20"/>
      <c r="IB51" s="28">
        <v>20</v>
      </c>
      <c r="IC51" s="29"/>
      <c r="ID51" s="25">
        <v>45</v>
      </c>
      <c r="IE51" s="64"/>
      <c r="IF51" s="64"/>
      <c r="IG51" s="182"/>
      <c r="IH51" s="183"/>
      <c r="II51" s="6" t="s">
        <v>37</v>
      </c>
      <c r="IJ51" s="50">
        <v>3838</v>
      </c>
      <c r="IK51" s="10"/>
      <c r="IL51" s="16">
        <f t="shared" si="33"/>
        <v>23.9875</v>
      </c>
      <c r="IM51" s="10">
        <v>160</v>
      </c>
      <c r="IN51" s="53">
        <f t="shared" si="34"/>
        <v>3838</v>
      </c>
      <c r="IO51" s="15" t="s">
        <v>35</v>
      </c>
      <c r="IP51" s="28">
        <v>6</v>
      </c>
      <c r="IQ51" s="20"/>
      <c r="IR51" s="28">
        <v>20</v>
      </c>
      <c r="IS51" s="29"/>
      <c r="IT51" s="25">
        <v>45</v>
      </c>
      <c r="IU51" s="64"/>
      <c r="IV51" s="64"/>
    </row>
    <row r="52" spans="1:256" ht="21" customHeight="1">
      <c r="A52" s="155"/>
      <c r="B52" s="162"/>
      <c r="C52" s="6" t="s">
        <v>22</v>
      </c>
      <c r="D52" s="50">
        <v>5594</v>
      </c>
      <c r="E52" s="10"/>
      <c r="F52" s="16">
        <f t="shared" si="35"/>
        <v>29.442105263157895</v>
      </c>
      <c r="G52" s="15">
        <v>190</v>
      </c>
      <c r="H52" s="53">
        <f t="shared" si="4"/>
        <v>699</v>
      </c>
      <c r="I52" s="15" t="s">
        <v>35</v>
      </c>
      <c r="J52" s="28">
        <v>16</v>
      </c>
      <c r="K52" s="20"/>
      <c r="L52" s="28"/>
      <c r="M52" s="20"/>
      <c r="N52" s="25">
        <v>30</v>
      </c>
      <c r="O52" s="64"/>
      <c r="P52" s="64"/>
      <c r="Q52" s="182"/>
      <c r="R52" s="183"/>
      <c r="S52" s="6" t="s">
        <v>22</v>
      </c>
      <c r="T52" s="50">
        <v>5165</v>
      </c>
      <c r="U52" s="10"/>
      <c r="V52" s="16">
        <f t="shared" si="5"/>
        <v>28.694444444444443</v>
      </c>
      <c r="W52" s="15">
        <v>180</v>
      </c>
      <c r="X52" s="53">
        <f t="shared" si="6"/>
        <v>5165</v>
      </c>
      <c r="Y52" s="15" t="s">
        <v>35</v>
      </c>
      <c r="Z52" s="28">
        <v>16</v>
      </c>
      <c r="AA52" s="20"/>
      <c r="AB52" s="28"/>
      <c r="AC52" s="20"/>
      <c r="AD52" s="25">
        <v>30</v>
      </c>
      <c r="AE52" s="64"/>
      <c r="AF52" s="64"/>
      <c r="AG52" s="182"/>
      <c r="AH52" s="183"/>
      <c r="AI52" s="6" t="s">
        <v>22</v>
      </c>
      <c r="AJ52" s="50">
        <v>5165</v>
      </c>
      <c r="AK52" s="10"/>
      <c r="AL52" s="16">
        <f t="shared" si="7"/>
        <v>28.694444444444443</v>
      </c>
      <c r="AM52" s="15">
        <v>180</v>
      </c>
      <c r="AN52" s="53">
        <f t="shared" si="8"/>
        <v>5165</v>
      </c>
      <c r="AO52" s="15" t="s">
        <v>35</v>
      </c>
      <c r="AP52" s="28">
        <v>16</v>
      </c>
      <c r="AQ52" s="20"/>
      <c r="AR52" s="28"/>
      <c r="AS52" s="20"/>
      <c r="AT52" s="25">
        <v>30</v>
      </c>
      <c r="AU52" s="64"/>
      <c r="AV52" s="64"/>
      <c r="AW52" s="182"/>
      <c r="AX52" s="183"/>
      <c r="AY52" s="6" t="s">
        <v>22</v>
      </c>
      <c r="AZ52" s="50">
        <v>5165</v>
      </c>
      <c r="BA52" s="10"/>
      <c r="BB52" s="16">
        <f t="shared" si="9"/>
        <v>28.694444444444443</v>
      </c>
      <c r="BC52" s="15">
        <v>180</v>
      </c>
      <c r="BD52" s="53">
        <f t="shared" si="10"/>
        <v>5165</v>
      </c>
      <c r="BE52" s="15" t="s">
        <v>35</v>
      </c>
      <c r="BF52" s="28">
        <v>16</v>
      </c>
      <c r="BG52" s="20"/>
      <c r="BH52" s="28"/>
      <c r="BI52" s="20"/>
      <c r="BJ52" s="25">
        <v>30</v>
      </c>
      <c r="BK52" s="64"/>
      <c r="BL52" s="64"/>
      <c r="BM52" s="182"/>
      <c r="BN52" s="183"/>
      <c r="BO52" s="6" t="s">
        <v>22</v>
      </c>
      <c r="BP52" s="50">
        <v>5165</v>
      </c>
      <c r="BQ52" s="10"/>
      <c r="BR52" s="16">
        <f t="shared" si="11"/>
        <v>28.694444444444443</v>
      </c>
      <c r="BS52" s="15">
        <v>180</v>
      </c>
      <c r="BT52" s="53">
        <f t="shared" si="12"/>
        <v>5165</v>
      </c>
      <c r="BU52" s="15" t="s">
        <v>35</v>
      </c>
      <c r="BV52" s="28">
        <v>16</v>
      </c>
      <c r="BW52" s="20"/>
      <c r="BX52" s="28"/>
      <c r="BY52" s="20"/>
      <c r="BZ52" s="25">
        <v>30</v>
      </c>
      <c r="CA52" s="64"/>
      <c r="CB52" s="64"/>
      <c r="CC52" s="182"/>
      <c r="CD52" s="183"/>
      <c r="CE52" s="6" t="s">
        <v>22</v>
      </c>
      <c r="CF52" s="50">
        <v>5165</v>
      </c>
      <c r="CG52" s="10"/>
      <c r="CH52" s="16">
        <f t="shared" si="13"/>
        <v>28.694444444444443</v>
      </c>
      <c r="CI52" s="15">
        <v>180</v>
      </c>
      <c r="CJ52" s="53">
        <f t="shared" si="14"/>
        <v>5165</v>
      </c>
      <c r="CK52" s="15" t="s">
        <v>35</v>
      </c>
      <c r="CL52" s="28">
        <v>16</v>
      </c>
      <c r="CM52" s="20"/>
      <c r="CN52" s="28"/>
      <c r="CO52" s="20"/>
      <c r="CP52" s="25">
        <v>30</v>
      </c>
      <c r="CQ52" s="64"/>
      <c r="CR52" s="64"/>
      <c r="CS52" s="182"/>
      <c r="CT52" s="183"/>
      <c r="CU52" s="6" t="s">
        <v>22</v>
      </c>
      <c r="CV52" s="50">
        <v>5165</v>
      </c>
      <c r="CW52" s="10"/>
      <c r="CX52" s="16">
        <f t="shared" si="15"/>
        <v>28.694444444444443</v>
      </c>
      <c r="CY52" s="15">
        <v>180</v>
      </c>
      <c r="CZ52" s="53">
        <f t="shared" si="16"/>
        <v>5165</v>
      </c>
      <c r="DA52" s="15" t="s">
        <v>35</v>
      </c>
      <c r="DB52" s="28">
        <v>16</v>
      </c>
      <c r="DC52" s="20"/>
      <c r="DD52" s="28"/>
      <c r="DE52" s="20"/>
      <c r="DF52" s="25">
        <v>30</v>
      </c>
      <c r="DG52" s="64"/>
      <c r="DH52" s="64"/>
      <c r="DI52" s="182"/>
      <c r="DJ52" s="183"/>
      <c r="DK52" s="6" t="s">
        <v>22</v>
      </c>
      <c r="DL52" s="50">
        <v>5165</v>
      </c>
      <c r="DM52" s="10"/>
      <c r="DN52" s="16">
        <f t="shared" si="17"/>
        <v>28.694444444444443</v>
      </c>
      <c r="DO52" s="15">
        <v>180</v>
      </c>
      <c r="DP52" s="53">
        <f t="shared" si="18"/>
        <v>5165</v>
      </c>
      <c r="DQ52" s="15" t="s">
        <v>35</v>
      </c>
      <c r="DR52" s="28">
        <v>16</v>
      </c>
      <c r="DS52" s="20"/>
      <c r="DT52" s="28"/>
      <c r="DU52" s="20"/>
      <c r="DV52" s="25">
        <v>30</v>
      </c>
      <c r="DW52" s="64"/>
      <c r="DX52" s="64"/>
      <c r="DY52" s="182"/>
      <c r="DZ52" s="183"/>
      <c r="EA52" s="6" t="s">
        <v>22</v>
      </c>
      <c r="EB52" s="50">
        <v>5165</v>
      </c>
      <c r="EC52" s="10"/>
      <c r="ED52" s="16">
        <f t="shared" si="19"/>
        <v>28.694444444444443</v>
      </c>
      <c r="EE52" s="15">
        <v>180</v>
      </c>
      <c r="EF52" s="53">
        <f t="shared" si="20"/>
        <v>5165</v>
      </c>
      <c r="EG52" s="15" t="s">
        <v>35</v>
      </c>
      <c r="EH52" s="28">
        <v>16</v>
      </c>
      <c r="EI52" s="20"/>
      <c r="EJ52" s="28"/>
      <c r="EK52" s="20"/>
      <c r="EL52" s="25">
        <v>30</v>
      </c>
      <c r="EM52" s="64"/>
      <c r="EN52" s="64"/>
      <c r="EO52" s="182"/>
      <c r="EP52" s="183"/>
      <c r="EQ52" s="6" t="s">
        <v>22</v>
      </c>
      <c r="ER52" s="50">
        <v>5165</v>
      </c>
      <c r="ES52" s="10"/>
      <c r="ET52" s="16">
        <f t="shared" si="21"/>
        <v>28.694444444444443</v>
      </c>
      <c r="EU52" s="15">
        <v>180</v>
      </c>
      <c r="EV52" s="53">
        <f t="shared" si="22"/>
        <v>5165</v>
      </c>
      <c r="EW52" s="15" t="s">
        <v>35</v>
      </c>
      <c r="EX52" s="28">
        <v>16</v>
      </c>
      <c r="EY52" s="20"/>
      <c r="EZ52" s="28"/>
      <c r="FA52" s="20"/>
      <c r="FB52" s="25">
        <v>30</v>
      </c>
      <c r="FC52" s="64"/>
      <c r="FD52" s="64"/>
      <c r="FE52" s="182"/>
      <c r="FF52" s="183"/>
      <c r="FG52" s="6" t="s">
        <v>22</v>
      </c>
      <c r="FH52" s="50">
        <v>5165</v>
      </c>
      <c r="FI52" s="10"/>
      <c r="FJ52" s="16">
        <f t="shared" si="23"/>
        <v>28.694444444444443</v>
      </c>
      <c r="FK52" s="15">
        <v>180</v>
      </c>
      <c r="FL52" s="53">
        <f t="shared" si="24"/>
        <v>5165</v>
      </c>
      <c r="FM52" s="15" t="s">
        <v>35</v>
      </c>
      <c r="FN52" s="28">
        <v>16</v>
      </c>
      <c r="FO52" s="20"/>
      <c r="FP52" s="28"/>
      <c r="FQ52" s="20"/>
      <c r="FR52" s="25">
        <v>30</v>
      </c>
      <c r="FS52" s="64"/>
      <c r="FT52" s="64"/>
      <c r="FU52" s="182"/>
      <c r="FV52" s="183"/>
      <c r="FW52" s="6" t="s">
        <v>22</v>
      </c>
      <c r="FX52" s="50">
        <v>5165</v>
      </c>
      <c r="FY52" s="10"/>
      <c r="FZ52" s="16">
        <f t="shared" si="25"/>
        <v>28.694444444444443</v>
      </c>
      <c r="GA52" s="15">
        <v>180</v>
      </c>
      <c r="GB52" s="53">
        <f t="shared" si="26"/>
        <v>5165</v>
      </c>
      <c r="GC52" s="15" t="s">
        <v>35</v>
      </c>
      <c r="GD52" s="28">
        <v>16</v>
      </c>
      <c r="GE52" s="20"/>
      <c r="GF52" s="28"/>
      <c r="GG52" s="20"/>
      <c r="GH52" s="25">
        <v>30</v>
      </c>
      <c r="GI52" s="64"/>
      <c r="GJ52" s="64"/>
      <c r="GK52" s="182"/>
      <c r="GL52" s="183"/>
      <c r="GM52" s="6" t="s">
        <v>22</v>
      </c>
      <c r="GN52" s="50">
        <v>5165</v>
      </c>
      <c r="GO52" s="10"/>
      <c r="GP52" s="16">
        <f t="shared" si="27"/>
        <v>28.694444444444443</v>
      </c>
      <c r="GQ52" s="15">
        <v>180</v>
      </c>
      <c r="GR52" s="53">
        <f t="shared" si="28"/>
        <v>5165</v>
      </c>
      <c r="GS52" s="15" t="s">
        <v>35</v>
      </c>
      <c r="GT52" s="28">
        <v>16</v>
      </c>
      <c r="GU52" s="20"/>
      <c r="GV52" s="28"/>
      <c r="GW52" s="20"/>
      <c r="GX52" s="25">
        <v>30</v>
      </c>
      <c r="GY52" s="64"/>
      <c r="GZ52" s="64"/>
      <c r="HA52" s="182"/>
      <c r="HB52" s="183"/>
      <c r="HC52" s="6" t="s">
        <v>22</v>
      </c>
      <c r="HD52" s="50">
        <v>5165</v>
      </c>
      <c r="HE52" s="10"/>
      <c r="HF52" s="16">
        <f t="shared" si="29"/>
        <v>28.694444444444443</v>
      </c>
      <c r="HG52" s="15">
        <v>180</v>
      </c>
      <c r="HH52" s="53">
        <f t="shared" si="30"/>
        <v>5165</v>
      </c>
      <c r="HI52" s="15" t="s">
        <v>35</v>
      </c>
      <c r="HJ52" s="28">
        <v>16</v>
      </c>
      <c r="HK52" s="20"/>
      <c r="HL52" s="28"/>
      <c r="HM52" s="20"/>
      <c r="HN52" s="25">
        <v>30</v>
      </c>
      <c r="HO52" s="64"/>
      <c r="HP52" s="64"/>
      <c r="HQ52" s="182"/>
      <c r="HR52" s="183"/>
      <c r="HS52" s="6" t="s">
        <v>22</v>
      </c>
      <c r="HT52" s="50">
        <v>5165</v>
      </c>
      <c r="HU52" s="10"/>
      <c r="HV52" s="16">
        <f t="shared" si="31"/>
        <v>28.694444444444443</v>
      </c>
      <c r="HW52" s="15">
        <v>180</v>
      </c>
      <c r="HX52" s="53">
        <f t="shared" si="32"/>
        <v>5165</v>
      </c>
      <c r="HY52" s="15" t="s">
        <v>35</v>
      </c>
      <c r="HZ52" s="28">
        <v>16</v>
      </c>
      <c r="IA52" s="20"/>
      <c r="IB52" s="28"/>
      <c r="IC52" s="20"/>
      <c r="ID52" s="25">
        <v>30</v>
      </c>
      <c r="IE52" s="64"/>
      <c r="IF52" s="64"/>
      <c r="IG52" s="182"/>
      <c r="IH52" s="183"/>
      <c r="II52" s="6" t="s">
        <v>22</v>
      </c>
      <c r="IJ52" s="50">
        <v>5165</v>
      </c>
      <c r="IK52" s="10"/>
      <c r="IL52" s="16">
        <f t="shared" si="33"/>
        <v>28.694444444444443</v>
      </c>
      <c r="IM52" s="15">
        <v>180</v>
      </c>
      <c r="IN52" s="53">
        <f t="shared" si="34"/>
        <v>5165</v>
      </c>
      <c r="IO52" s="15" t="s">
        <v>35</v>
      </c>
      <c r="IP52" s="28">
        <v>16</v>
      </c>
      <c r="IQ52" s="20"/>
      <c r="IR52" s="28"/>
      <c r="IS52" s="20"/>
      <c r="IT52" s="25">
        <v>30</v>
      </c>
      <c r="IU52" s="64"/>
      <c r="IV52" s="64"/>
    </row>
    <row r="53" spans="1:256" ht="18" customHeight="1">
      <c r="A53" s="144"/>
      <c r="B53" s="139"/>
      <c r="C53" s="6" t="s">
        <v>23</v>
      </c>
      <c r="D53" s="50">
        <v>5272</v>
      </c>
      <c r="E53" s="10"/>
      <c r="F53" s="16">
        <f t="shared" si="35"/>
        <v>26.36</v>
      </c>
      <c r="G53" s="15">
        <v>200</v>
      </c>
      <c r="H53" s="53">
        <f t="shared" si="4"/>
        <v>-488</v>
      </c>
      <c r="I53" s="15" t="s">
        <v>35</v>
      </c>
      <c r="J53" s="28">
        <v>18</v>
      </c>
      <c r="K53" s="20"/>
      <c r="L53" s="28">
        <v>15</v>
      </c>
      <c r="M53" s="20"/>
      <c r="N53" s="25">
        <v>41</v>
      </c>
      <c r="O53" s="64"/>
      <c r="P53" s="64"/>
      <c r="Q53" s="177"/>
      <c r="R53" s="179"/>
      <c r="S53" s="6" t="s">
        <v>23</v>
      </c>
      <c r="T53" s="50">
        <v>5720</v>
      </c>
      <c r="U53" s="10"/>
      <c r="V53" s="16">
        <f t="shared" si="5"/>
        <v>21.185185185185187</v>
      </c>
      <c r="W53" s="15">
        <v>270</v>
      </c>
      <c r="X53" s="53">
        <f t="shared" si="6"/>
        <v>5720</v>
      </c>
      <c r="Y53" s="15" t="s">
        <v>35</v>
      </c>
      <c r="Z53" s="28">
        <v>18</v>
      </c>
      <c r="AA53" s="20"/>
      <c r="AB53" s="28">
        <v>15</v>
      </c>
      <c r="AC53" s="20"/>
      <c r="AD53" s="25">
        <v>41</v>
      </c>
      <c r="AE53" s="64"/>
      <c r="AF53" s="63"/>
      <c r="AG53" s="177"/>
      <c r="AH53" s="179"/>
      <c r="AI53" s="6" t="s">
        <v>23</v>
      </c>
      <c r="AJ53" s="50">
        <v>5720</v>
      </c>
      <c r="AK53" s="10"/>
      <c r="AL53" s="16">
        <f t="shared" si="7"/>
        <v>21.185185185185187</v>
      </c>
      <c r="AM53" s="15">
        <v>270</v>
      </c>
      <c r="AN53" s="53">
        <f t="shared" si="8"/>
        <v>5720</v>
      </c>
      <c r="AO53" s="15" t="s">
        <v>35</v>
      </c>
      <c r="AP53" s="28">
        <v>18</v>
      </c>
      <c r="AQ53" s="20"/>
      <c r="AR53" s="28">
        <v>15</v>
      </c>
      <c r="AS53" s="20"/>
      <c r="AT53" s="25">
        <v>41</v>
      </c>
      <c r="AU53" s="64"/>
      <c r="AV53" s="63"/>
      <c r="AW53" s="177"/>
      <c r="AX53" s="179"/>
      <c r="AY53" s="6" t="s">
        <v>23</v>
      </c>
      <c r="AZ53" s="50">
        <v>5720</v>
      </c>
      <c r="BA53" s="10"/>
      <c r="BB53" s="16">
        <f t="shared" si="9"/>
        <v>21.185185185185187</v>
      </c>
      <c r="BC53" s="15">
        <v>270</v>
      </c>
      <c r="BD53" s="53">
        <f t="shared" si="10"/>
        <v>5720</v>
      </c>
      <c r="BE53" s="15" t="s">
        <v>35</v>
      </c>
      <c r="BF53" s="28">
        <v>18</v>
      </c>
      <c r="BG53" s="20"/>
      <c r="BH53" s="28">
        <v>15</v>
      </c>
      <c r="BI53" s="20"/>
      <c r="BJ53" s="25">
        <v>41</v>
      </c>
      <c r="BK53" s="64"/>
      <c r="BL53" s="63"/>
      <c r="BM53" s="177"/>
      <c r="BN53" s="179"/>
      <c r="BO53" s="6" t="s">
        <v>23</v>
      </c>
      <c r="BP53" s="50">
        <v>5720</v>
      </c>
      <c r="BQ53" s="10"/>
      <c r="BR53" s="16">
        <f t="shared" si="11"/>
        <v>21.185185185185187</v>
      </c>
      <c r="BS53" s="15">
        <v>270</v>
      </c>
      <c r="BT53" s="53">
        <f t="shared" si="12"/>
        <v>5720</v>
      </c>
      <c r="BU53" s="15" t="s">
        <v>35</v>
      </c>
      <c r="BV53" s="28">
        <v>18</v>
      </c>
      <c r="BW53" s="20"/>
      <c r="BX53" s="28">
        <v>15</v>
      </c>
      <c r="BY53" s="20"/>
      <c r="BZ53" s="25">
        <v>41</v>
      </c>
      <c r="CA53" s="64"/>
      <c r="CB53" s="63"/>
      <c r="CC53" s="177"/>
      <c r="CD53" s="179"/>
      <c r="CE53" s="6" t="s">
        <v>23</v>
      </c>
      <c r="CF53" s="50">
        <v>5720</v>
      </c>
      <c r="CG53" s="10"/>
      <c r="CH53" s="16">
        <f t="shared" si="13"/>
        <v>21.185185185185187</v>
      </c>
      <c r="CI53" s="15">
        <v>270</v>
      </c>
      <c r="CJ53" s="53">
        <f t="shared" si="14"/>
        <v>5720</v>
      </c>
      <c r="CK53" s="15" t="s">
        <v>35</v>
      </c>
      <c r="CL53" s="28">
        <v>18</v>
      </c>
      <c r="CM53" s="20"/>
      <c r="CN53" s="28">
        <v>15</v>
      </c>
      <c r="CO53" s="20"/>
      <c r="CP53" s="25">
        <v>41</v>
      </c>
      <c r="CQ53" s="64"/>
      <c r="CR53" s="63"/>
      <c r="CS53" s="177"/>
      <c r="CT53" s="179"/>
      <c r="CU53" s="6" t="s">
        <v>23</v>
      </c>
      <c r="CV53" s="50">
        <v>5720</v>
      </c>
      <c r="CW53" s="10"/>
      <c r="CX53" s="16">
        <f t="shared" si="15"/>
        <v>21.185185185185187</v>
      </c>
      <c r="CY53" s="15">
        <v>270</v>
      </c>
      <c r="CZ53" s="53">
        <f t="shared" si="16"/>
        <v>5720</v>
      </c>
      <c r="DA53" s="15" t="s">
        <v>35</v>
      </c>
      <c r="DB53" s="28">
        <v>18</v>
      </c>
      <c r="DC53" s="20"/>
      <c r="DD53" s="28">
        <v>15</v>
      </c>
      <c r="DE53" s="20"/>
      <c r="DF53" s="25">
        <v>41</v>
      </c>
      <c r="DG53" s="64"/>
      <c r="DH53" s="63"/>
      <c r="DI53" s="177"/>
      <c r="DJ53" s="179"/>
      <c r="DK53" s="6" t="s">
        <v>23</v>
      </c>
      <c r="DL53" s="50">
        <v>5720</v>
      </c>
      <c r="DM53" s="10"/>
      <c r="DN53" s="16">
        <f t="shared" si="17"/>
        <v>21.185185185185187</v>
      </c>
      <c r="DO53" s="15">
        <v>270</v>
      </c>
      <c r="DP53" s="53">
        <f t="shared" si="18"/>
        <v>5720</v>
      </c>
      <c r="DQ53" s="15" t="s">
        <v>35</v>
      </c>
      <c r="DR53" s="28">
        <v>18</v>
      </c>
      <c r="DS53" s="20"/>
      <c r="DT53" s="28">
        <v>15</v>
      </c>
      <c r="DU53" s="20"/>
      <c r="DV53" s="25">
        <v>41</v>
      </c>
      <c r="DW53" s="64"/>
      <c r="DX53" s="63"/>
      <c r="DY53" s="177"/>
      <c r="DZ53" s="179"/>
      <c r="EA53" s="6" t="s">
        <v>23</v>
      </c>
      <c r="EB53" s="50">
        <v>5720</v>
      </c>
      <c r="EC53" s="10"/>
      <c r="ED53" s="16">
        <f t="shared" si="19"/>
        <v>21.185185185185187</v>
      </c>
      <c r="EE53" s="15">
        <v>270</v>
      </c>
      <c r="EF53" s="53">
        <f t="shared" si="20"/>
        <v>5720</v>
      </c>
      <c r="EG53" s="15" t="s">
        <v>35</v>
      </c>
      <c r="EH53" s="28">
        <v>18</v>
      </c>
      <c r="EI53" s="20"/>
      <c r="EJ53" s="28">
        <v>15</v>
      </c>
      <c r="EK53" s="20"/>
      <c r="EL53" s="25">
        <v>41</v>
      </c>
      <c r="EM53" s="64"/>
      <c r="EN53" s="63"/>
      <c r="EO53" s="177"/>
      <c r="EP53" s="179"/>
      <c r="EQ53" s="6" t="s">
        <v>23</v>
      </c>
      <c r="ER53" s="50">
        <v>5720</v>
      </c>
      <c r="ES53" s="10"/>
      <c r="ET53" s="16">
        <f t="shared" si="21"/>
        <v>21.185185185185187</v>
      </c>
      <c r="EU53" s="15">
        <v>270</v>
      </c>
      <c r="EV53" s="53">
        <f t="shared" si="22"/>
        <v>5720</v>
      </c>
      <c r="EW53" s="15" t="s">
        <v>35</v>
      </c>
      <c r="EX53" s="28">
        <v>18</v>
      </c>
      <c r="EY53" s="20"/>
      <c r="EZ53" s="28">
        <v>15</v>
      </c>
      <c r="FA53" s="20"/>
      <c r="FB53" s="25">
        <v>41</v>
      </c>
      <c r="FC53" s="64"/>
      <c r="FD53" s="63"/>
      <c r="FE53" s="177"/>
      <c r="FF53" s="179"/>
      <c r="FG53" s="6" t="s">
        <v>23</v>
      </c>
      <c r="FH53" s="50">
        <v>5720</v>
      </c>
      <c r="FI53" s="10"/>
      <c r="FJ53" s="16">
        <f t="shared" si="23"/>
        <v>21.185185185185187</v>
      </c>
      <c r="FK53" s="15">
        <v>270</v>
      </c>
      <c r="FL53" s="53">
        <f t="shared" si="24"/>
        <v>5720</v>
      </c>
      <c r="FM53" s="15" t="s">
        <v>35</v>
      </c>
      <c r="FN53" s="28">
        <v>18</v>
      </c>
      <c r="FO53" s="20"/>
      <c r="FP53" s="28">
        <v>15</v>
      </c>
      <c r="FQ53" s="20"/>
      <c r="FR53" s="25">
        <v>41</v>
      </c>
      <c r="FS53" s="64"/>
      <c r="FT53" s="63"/>
      <c r="FU53" s="177"/>
      <c r="FV53" s="179"/>
      <c r="FW53" s="6" t="s">
        <v>23</v>
      </c>
      <c r="FX53" s="50">
        <v>5720</v>
      </c>
      <c r="FY53" s="10"/>
      <c r="FZ53" s="16">
        <f t="shared" si="25"/>
        <v>21.185185185185187</v>
      </c>
      <c r="GA53" s="15">
        <v>270</v>
      </c>
      <c r="GB53" s="53">
        <f t="shared" si="26"/>
        <v>5720</v>
      </c>
      <c r="GC53" s="15" t="s">
        <v>35</v>
      </c>
      <c r="GD53" s="28">
        <v>18</v>
      </c>
      <c r="GE53" s="20"/>
      <c r="GF53" s="28">
        <v>15</v>
      </c>
      <c r="GG53" s="20"/>
      <c r="GH53" s="25">
        <v>41</v>
      </c>
      <c r="GI53" s="64"/>
      <c r="GJ53" s="63"/>
      <c r="GK53" s="177"/>
      <c r="GL53" s="179"/>
      <c r="GM53" s="6" t="s">
        <v>23</v>
      </c>
      <c r="GN53" s="50">
        <v>5720</v>
      </c>
      <c r="GO53" s="10"/>
      <c r="GP53" s="16">
        <f t="shared" si="27"/>
        <v>21.185185185185187</v>
      </c>
      <c r="GQ53" s="15">
        <v>270</v>
      </c>
      <c r="GR53" s="53">
        <f t="shared" si="28"/>
        <v>5720</v>
      </c>
      <c r="GS53" s="15" t="s">
        <v>35</v>
      </c>
      <c r="GT53" s="28">
        <v>18</v>
      </c>
      <c r="GU53" s="20"/>
      <c r="GV53" s="28">
        <v>15</v>
      </c>
      <c r="GW53" s="20"/>
      <c r="GX53" s="25">
        <v>41</v>
      </c>
      <c r="GY53" s="64"/>
      <c r="GZ53" s="63"/>
      <c r="HA53" s="177"/>
      <c r="HB53" s="179"/>
      <c r="HC53" s="6" t="s">
        <v>23</v>
      </c>
      <c r="HD53" s="50">
        <v>5720</v>
      </c>
      <c r="HE53" s="10"/>
      <c r="HF53" s="16">
        <f t="shared" si="29"/>
        <v>21.185185185185187</v>
      </c>
      <c r="HG53" s="15">
        <v>270</v>
      </c>
      <c r="HH53" s="53">
        <f t="shared" si="30"/>
        <v>5720</v>
      </c>
      <c r="HI53" s="15" t="s">
        <v>35</v>
      </c>
      <c r="HJ53" s="28">
        <v>18</v>
      </c>
      <c r="HK53" s="20"/>
      <c r="HL53" s="28">
        <v>15</v>
      </c>
      <c r="HM53" s="20"/>
      <c r="HN53" s="25">
        <v>41</v>
      </c>
      <c r="HO53" s="64"/>
      <c r="HP53" s="63"/>
      <c r="HQ53" s="177"/>
      <c r="HR53" s="179"/>
      <c r="HS53" s="6" t="s">
        <v>23</v>
      </c>
      <c r="HT53" s="50">
        <v>5720</v>
      </c>
      <c r="HU53" s="10"/>
      <c r="HV53" s="16">
        <f t="shared" si="31"/>
        <v>21.185185185185187</v>
      </c>
      <c r="HW53" s="15">
        <v>270</v>
      </c>
      <c r="HX53" s="53">
        <f t="shared" si="32"/>
        <v>5720</v>
      </c>
      <c r="HY53" s="15" t="s">
        <v>35</v>
      </c>
      <c r="HZ53" s="28">
        <v>18</v>
      </c>
      <c r="IA53" s="20"/>
      <c r="IB53" s="28">
        <v>15</v>
      </c>
      <c r="IC53" s="20"/>
      <c r="ID53" s="25">
        <v>41</v>
      </c>
      <c r="IE53" s="64"/>
      <c r="IF53" s="63"/>
      <c r="IG53" s="177"/>
      <c r="IH53" s="179"/>
      <c r="II53" s="6" t="s">
        <v>23</v>
      </c>
      <c r="IJ53" s="50">
        <v>5720</v>
      </c>
      <c r="IK53" s="10"/>
      <c r="IL53" s="16">
        <f t="shared" si="33"/>
        <v>21.185185185185187</v>
      </c>
      <c r="IM53" s="15">
        <v>270</v>
      </c>
      <c r="IN53" s="53">
        <f t="shared" si="34"/>
        <v>5720</v>
      </c>
      <c r="IO53" s="15" t="s">
        <v>35</v>
      </c>
      <c r="IP53" s="28">
        <v>18</v>
      </c>
      <c r="IQ53" s="20"/>
      <c r="IR53" s="28">
        <v>15</v>
      </c>
      <c r="IS53" s="20"/>
      <c r="IT53" s="25">
        <v>41</v>
      </c>
      <c r="IU53" s="64"/>
      <c r="IV53" s="63"/>
    </row>
    <row r="54" spans="1:256" ht="18.75" customHeight="1">
      <c r="A54" s="121">
        <v>10</v>
      </c>
      <c r="B54" s="138" t="s">
        <v>24</v>
      </c>
      <c r="C54" s="5" t="s">
        <v>25</v>
      </c>
      <c r="D54" s="50">
        <v>12003</v>
      </c>
      <c r="E54" s="10">
        <v>6091</v>
      </c>
      <c r="F54" s="16">
        <f t="shared" si="35"/>
        <v>28.57857142857143</v>
      </c>
      <c r="G54" s="15">
        <v>420</v>
      </c>
      <c r="H54" s="53">
        <f t="shared" si="4"/>
        <v>3289</v>
      </c>
      <c r="I54" s="15" t="s">
        <v>35</v>
      </c>
      <c r="J54" s="28">
        <v>20</v>
      </c>
      <c r="K54" s="20"/>
      <c r="L54" s="28">
        <v>6</v>
      </c>
      <c r="M54" s="20"/>
      <c r="N54" s="23">
        <v>38</v>
      </c>
      <c r="O54" s="131"/>
      <c r="P54" s="131"/>
      <c r="Q54" s="34">
        <v>10</v>
      </c>
      <c r="R54" s="178" t="s">
        <v>24</v>
      </c>
      <c r="S54" s="5" t="s">
        <v>25</v>
      </c>
      <c r="T54" s="50">
        <v>9196</v>
      </c>
      <c r="U54" s="10">
        <v>6091</v>
      </c>
      <c r="V54" s="16">
        <f t="shared" si="5"/>
        <v>19.158333333333335</v>
      </c>
      <c r="W54" s="15">
        <v>480</v>
      </c>
      <c r="X54" s="53">
        <f t="shared" si="6"/>
        <v>9196</v>
      </c>
      <c r="Y54" s="15" t="s">
        <v>35</v>
      </c>
      <c r="Z54" s="28">
        <v>20</v>
      </c>
      <c r="AA54" s="20"/>
      <c r="AB54" s="28">
        <v>6</v>
      </c>
      <c r="AC54" s="20">
        <v>0</v>
      </c>
      <c r="AD54" s="23">
        <v>38</v>
      </c>
      <c r="AE54" s="131">
        <v>46</v>
      </c>
      <c r="AF54" s="131">
        <v>51</v>
      </c>
      <c r="AG54" s="34">
        <v>10</v>
      </c>
      <c r="AH54" s="178" t="s">
        <v>24</v>
      </c>
      <c r="AI54" s="5" t="s">
        <v>25</v>
      </c>
      <c r="AJ54" s="50">
        <v>9196</v>
      </c>
      <c r="AK54" s="10">
        <v>6091</v>
      </c>
      <c r="AL54" s="16">
        <f t="shared" si="7"/>
        <v>19.158333333333335</v>
      </c>
      <c r="AM54" s="15">
        <v>480</v>
      </c>
      <c r="AN54" s="53">
        <f t="shared" si="8"/>
        <v>9196</v>
      </c>
      <c r="AO54" s="15" t="s">
        <v>35</v>
      </c>
      <c r="AP54" s="28">
        <v>20</v>
      </c>
      <c r="AQ54" s="20"/>
      <c r="AR54" s="28">
        <v>6</v>
      </c>
      <c r="AS54" s="20">
        <v>0</v>
      </c>
      <c r="AT54" s="23">
        <v>38</v>
      </c>
      <c r="AU54" s="131">
        <v>46</v>
      </c>
      <c r="AV54" s="131">
        <v>51</v>
      </c>
      <c r="AW54" s="34">
        <v>10</v>
      </c>
      <c r="AX54" s="178" t="s">
        <v>24</v>
      </c>
      <c r="AY54" s="5" t="s">
        <v>25</v>
      </c>
      <c r="AZ54" s="50">
        <v>9196</v>
      </c>
      <c r="BA54" s="10">
        <v>6091</v>
      </c>
      <c r="BB54" s="16">
        <f t="shared" si="9"/>
        <v>19.158333333333335</v>
      </c>
      <c r="BC54" s="15">
        <v>480</v>
      </c>
      <c r="BD54" s="53">
        <f t="shared" si="10"/>
        <v>9196</v>
      </c>
      <c r="BE54" s="15" t="s">
        <v>35</v>
      </c>
      <c r="BF54" s="28">
        <v>20</v>
      </c>
      <c r="BG54" s="20"/>
      <c r="BH54" s="28">
        <v>6</v>
      </c>
      <c r="BI54" s="20">
        <v>0</v>
      </c>
      <c r="BJ54" s="23">
        <v>38</v>
      </c>
      <c r="BK54" s="131">
        <v>46</v>
      </c>
      <c r="BL54" s="131">
        <v>51</v>
      </c>
      <c r="BM54" s="34">
        <v>10</v>
      </c>
      <c r="BN54" s="178" t="s">
        <v>24</v>
      </c>
      <c r="BO54" s="5" t="s">
        <v>25</v>
      </c>
      <c r="BP54" s="50">
        <v>9196</v>
      </c>
      <c r="BQ54" s="10">
        <v>6091</v>
      </c>
      <c r="BR54" s="16">
        <f t="shared" si="11"/>
        <v>19.158333333333335</v>
      </c>
      <c r="BS54" s="15">
        <v>480</v>
      </c>
      <c r="BT54" s="53">
        <f t="shared" si="12"/>
        <v>9196</v>
      </c>
      <c r="BU54" s="15" t="s">
        <v>35</v>
      </c>
      <c r="BV54" s="28">
        <v>20</v>
      </c>
      <c r="BW54" s="20"/>
      <c r="BX54" s="28">
        <v>6</v>
      </c>
      <c r="BY54" s="20">
        <v>0</v>
      </c>
      <c r="BZ54" s="23">
        <v>38</v>
      </c>
      <c r="CA54" s="131">
        <v>46</v>
      </c>
      <c r="CB54" s="131">
        <v>51</v>
      </c>
      <c r="CC54" s="34">
        <v>10</v>
      </c>
      <c r="CD54" s="178" t="s">
        <v>24</v>
      </c>
      <c r="CE54" s="5" t="s">
        <v>25</v>
      </c>
      <c r="CF54" s="50">
        <v>9196</v>
      </c>
      <c r="CG54" s="10">
        <v>6091</v>
      </c>
      <c r="CH54" s="16">
        <f t="shared" si="13"/>
        <v>19.158333333333335</v>
      </c>
      <c r="CI54" s="15">
        <v>480</v>
      </c>
      <c r="CJ54" s="53">
        <f t="shared" si="14"/>
        <v>9196</v>
      </c>
      <c r="CK54" s="15" t="s">
        <v>35</v>
      </c>
      <c r="CL54" s="28">
        <v>20</v>
      </c>
      <c r="CM54" s="20"/>
      <c r="CN54" s="28">
        <v>6</v>
      </c>
      <c r="CO54" s="20">
        <v>0</v>
      </c>
      <c r="CP54" s="23">
        <v>38</v>
      </c>
      <c r="CQ54" s="131">
        <v>46</v>
      </c>
      <c r="CR54" s="131">
        <v>51</v>
      </c>
      <c r="CS54" s="34">
        <v>10</v>
      </c>
      <c r="CT54" s="178" t="s">
        <v>24</v>
      </c>
      <c r="CU54" s="5" t="s">
        <v>25</v>
      </c>
      <c r="CV54" s="50">
        <v>9196</v>
      </c>
      <c r="CW54" s="10">
        <v>6091</v>
      </c>
      <c r="CX54" s="16">
        <f t="shared" si="15"/>
        <v>19.158333333333335</v>
      </c>
      <c r="CY54" s="15">
        <v>480</v>
      </c>
      <c r="CZ54" s="53">
        <f t="shared" si="16"/>
        <v>9196</v>
      </c>
      <c r="DA54" s="15" t="s">
        <v>35</v>
      </c>
      <c r="DB54" s="28">
        <v>20</v>
      </c>
      <c r="DC54" s="20"/>
      <c r="DD54" s="28">
        <v>6</v>
      </c>
      <c r="DE54" s="20">
        <v>0</v>
      </c>
      <c r="DF54" s="23">
        <v>38</v>
      </c>
      <c r="DG54" s="131">
        <v>46</v>
      </c>
      <c r="DH54" s="131">
        <v>51</v>
      </c>
      <c r="DI54" s="34">
        <v>10</v>
      </c>
      <c r="DJ54" s="178" t="s">
        <v>24</v>
      </c>
      <c r="DK54" s="5" t="s">
        <v>25</v>
      </c>
      <c r="DL54" s="50">
        <v>9196</v>
      </c>
      <c r="DM54" s="10">
        <v>6091</v>
      </c>
      <c r="DN54" s="16">
        <f t="shared" si="17"/>
        <v>19.158333333333335</v>
      </c>
      <c r="DO54" s="15">
        <v>480</v>
      </c>
      <c r="DP54" s="53">
        <f t="shared" si="18"/>
        <v>9196</v>
      </c>
      <c r="DQ54" s="15" t="s">
        <v>35</v>
      </c>
      <c r="DR54" s="28">
        <v>20</v>
      </c>
      <c r="DS54" s="20"/>
      <c r="DT54" s="28">
        <v>6</v>
      </c>
      <c r="DU54" s="20">
        <v>0</v>
      </c>
      <c r="DV54" s="23">
        <v>38</v>
      </c>
      <c r="DW54" s="131">
        <v>46</v>
      </c>
      <c r="DX54" s="131">
        <v>51</v>
      </c>
      <c r="DY54" s="34">
        <v>10</v>
      </c>
      <c r="DZ54" s="178" t="s">
        <v>24</v>
      </c>
      <c r="EA54" s="5" t="s">
        <v>25</v>
      </c>
      <c r="EB54" s="50">
        <v>9196</v>
      </c>
      <c r="EC54" s="10">
        <v>6091</v>
      </c>
      <c r="ED54" s="16">
        <f t="shared" si="19"/>
        <v>19.158333333333335</v>
      </c>
      <c r="EE54" s="15">
        <v>480</v>
      </c>
      <c r="EF54" s="53">
        <f t="shared" si="20"/>
        <v>9196</v>
      </c>
      <c r="EG54" s="15" t="s">
        <v>35</v>
      </c>
      <c r="EH54" s="28">
        <v>20</v>
      </c>
      <c r="EI54" s="20"/>
      <c r="EJ54" s="28">
        <v>6</v>
      </c>
      <c r="EK54" s="20">
        <v>0</v>
      </c>
      <c r="EL54" s="23">
        <v>38</v>
      </c>
      <c r="EM54" s="131">
        <v>46</v>
      </c>
      <c r="EN54" s="131">
        <v>51</v>
      </c>
      <c r="EO54" s="34">
        <v>10</v>
      </c>
      <c r="EP54" s="178" t="s">
        <v>24</v>
      </c>
      <c r="EQ54" s="5" t="s">
        <v>25</v>
      </c>
      <c r="ER54" s="50">
        <v>9196</v>
      </c>
      <c r="ES54" s="10">
        <v>6091</v>
      </c>
      <c r="ET54" s="16">
        <f t="shared" si="21"/>
        <v>19.158333333333335</v>
      </c>
      <c r="EU54" s="15">
        <v>480</v>
      </c>
      <c r="EV54" s="53">
        <f t="shared" si="22"/>
        <v>9196</v>
      </c>
      <c r="EW54" s="15" t="s">
        <v>35</v>
      </c>
      <c r="EX54" s="28">
        <v>20</v>
      </c>
      <c r="EY54" s="20"/>
      <c r="EZ54" s="28">
        <v>6</v>
      </c>
      <c r="FA54" s="20">
        <v>0</v>
      </c>
      <c r="FB54" s="23">
        <v>38</v>
      </c>
      <c r="FC54" s="131">
        <v>46</v>
      </c>
      <c r="FD54" s="131">
        <v>51</v>
      </c>
      <c r="FE54" s="34">
        <v>10</v>
      </c>
      <c r="FF54" s="178" t="s">
        <v>24</v>
      </c>
      <c r="FG54" s="5" t="s">
        <v>25</v>
      </c>
      <c r="FH54" s="50">
        <v>9196</v>
      </c>
      <c r="FI54" s="10">
        <v>6091</v>
      </c>
      <c r="FJ54" s="16">
        <f t="shared" si="23"/>
        <v>19.158333333333335</v>
      </c>
      <c r="FK54" s="15">
        <v>480</v>
      </c>
      <c r="FL54" s="53">
        <f t="shared" si="24"/>
        <v>9196</v>
      </c>
      <c r="FM54" s="15" t="s">
        <v>35</v>
      </c>
      <c r="FN54" s="28">
        <v>20</v>
      </c>
      <c r="FO54" s="20"/>
      <c r="FP54" s="28">
        <v>6</v>
      </c>
      <c r="FQ54" s="20">
        <v>0</v>
      </c>
      <c r="FR54" s="23">
        <v>38</v>
      </c>
      <c r="FS54" s="131">
        <v>46</v>
      </c>
      <c r="FT54" s="131">
        <v>51</v>
      </c>
      <c r="FU54" s="34">
        <v>10</v>
      </c>
      <c r="FV54" s="178" t="s">
        <v>24</v>
      </c>
      <c r="FW54" s="5" t="s">
        <v>25</v>
      </c>
      <c r="FX54" s="50">
        <v>9196</v>
      </c>
      <c r="FY54" s="10">
        <v>6091</v>
      </c>
      <c r="FZ54" s="16">
        <f t="shared" si="25"/>
        <v>19.158333333333335</v>
      </c>
      <c r="GA54" s="15">
        <v>480</v>
      </c>
      <c r="GB54" s="53">
        <f t="shared" si="26"/>
        <v>9196</v>
      </c>
      <c r="GC54" s="15" t="s">
        <v>35</v>
      </c>
      <c r="GD54" s="28">
        <v>20</v>
      </c>
      <c r="GE54" s="20"/>
      <c r="GF54" s="28">
        <v>6</v>
      </c>
      <c r="GG54" s="20">
        <v>0</v>
      </c>
      <c r="GH54" s="23">
        <v>38</v>
      </c>
      <c r="GI54" s="131">
        <v>46</v>
      </c>
      <c r="GJ54" s="131">
        <v>51</v>
      </c>
      <c r="GK54" s="34">
        <v>10</v>
      </c>
      <c r="GL54" s="178" t="s">
        <v>24</v>
      </c>
      <c r="GM54" s="5" t="s">
        <v>25</v>
      </c>
      <c r="GN54" s="50">
        <v>9196</v>
      </c>
      <c r="GO54" s="10">
        <v>6091</v>
      </c>
      <c r="GP54" s="16">
        <f t="shared" si="27"/>
        <v>19.158333333333335</v>
      </c>
      <c r="GQ54" s="15">
        <v>480</v>
      </c>
      <c r="GR54" s="53">
        <f t="shared" si="28"/>
        <v>9196</v>
      </c>
      <c r="GS54" s="15" t="s">
        <v>35</v>
      </c>
      <c r="GT54" s="28">
        <v>20</v>
      </c>
      <c r="GU54" s="20"/>
      <c r="GV54" s="28">
        <v>6</v>
      </c>
      <c r="GW54" s="20">
        <v>0</v>
      </c>
      <c r="GX54" s="23">
        <v>38</v>
      </c>
      <c r="GY54" s="131">
        <v>46</v>
      </c>
      <c r="GZ54" s="131">
        <v>51</v>
      </c>
      <c r="HA54" s="34">
        <v>10</v>
      </c>
      <c r="HB54" s="178" t="s">
        <v>24</v>
      </c>
      <c r="HC54" s="5" t="s">
        <v>25</v>
      </c>
      <c r="HD54" s="50">
        <v>9196</v>
      </c>
      <c r="HE54" s="10">
        <v>6091</v>
      </c>
      <c r="HF54" s="16">
        <f t="shared" si="29"/>
        <v>19.158333333333335</v>
      </c>
      <c r="HG54" s="15">
        <v>480</v>
      </c>
      <c r="HH54" s="53">
        <f t="shared" si="30"/>
        <v>9196</v>
      </c>
      <c r="HI54" s="15" t="s">
        <v>35</v>
      </c>
      <c r="HJ54" s="28">
        <v>20</v>
      </c>
      <c r="HK54" s="20"/>
      <c r="HL54" s="28">
        <v>6</v>
      </c>
      <c r="HM54" s="20">
        <v>0</v>
      </c>
      <c r="HN54" s="23">
        <v>38</v>
      </c>
      <c r="HO54" s="131">
        <v>46</v>
      </c>
      <c r="HP54" s="131">
        <v>51</v>
      </c>
      <c r="HQ54" s="34">
        <v>10</v>
      </c>
      <c r="HR54" s="178" t="s">
        <v>24</v>
      </c>
      <c r="HS54" s="5" t="s">
        <v>25</v>
      </c>
      <c r="HT54" s="50">
        <v>9196</v>
      </c>
      <c r="HU54" s="10">
        <v>6091</v>
      </c>
      <c r="HV54" s="16">
        <f t="shared" si="31"/>
        <v>19.158333333333335</v>
      </c>
      <c r="HW54" s="15">
        <v>480</v>
      </c>
      <c r="HX54" s="53">
        <f t="shared" si="32"/>
        <v>9196</v>
      </c>
      <c r="HY54" s="15" t="s">
        <v>35</v>
      </c>
      <c r="HZ54" s="28">
        <v>20</v>
      </c>
      <c r="IA54" s="20"/>
      <c r="IB54" s="28">
        <v>6</v>
      </c>
      <c r="IC54" s="20">
        <v>0</v>
      </c>
      <c r="ID54" s="23">
        <v>38</v>
      </c>
      <c r="IE54" s="131">
        <v>46</v>
      </c>
      <c r="IF54" s="131">
        <v>51</v>
      </c>
      <c r="IG54" s="34">
        <v>10</v>
      </c>
      <c r="IH54" s="178" t="s">
        <v>24</v>
      </c>
      <c r="II54" s="5" t="s">
        <v>25</v>
      </c>
      <c r="IJ54" s="50">
        <v>9196</v>
      </c>
      <c r="IK54" s="10">
        <v>6091</v>
      </c>
      <c r="IL54" s="16">
        <f t="shared" si="33"/>
        <v>19.158333333333335</v>
      </c>
      <c r="IM54" s="15">
        <v>480</v>
      </c>
      <c r="IN54" s="53">
        <f t="shared" si="34"/>
        <v>9196</v>
      </c>
      <c r="IO54" s="15" t="s">
        <v>35</v>
      </c>
      <c r="IP54" s="28">
        <v>20</v>
      </c>
      <c r="IQ54" s="20"/>
      <c r="IR54" s="28">
        <v>6</v>
      </c>
      <c r="IS54" s="20">
        <v>0</v>
      </c>
      <c r="IT54" s="23">
        <v>38</v>
      </c>
      <c r="IU54" s="131">
        <v>46</v>
      </c>
      <c r="IV54" s="131">
        <v>51</v>
      </c>
    </row>
    <row r="55" spans="1:256" ht="19.5" customHeight="1">
      <c r="A55" s="122"/>
      <c r="B55" s="139"/>
      <c r="C55" s="5" t="s">
        <v>26</v>
      </c>
      <c r="D55" s="50">
        <v>7215</v>
      </c>
      <c r="E55" s="10">
        <v>3396</v>
      </c>
      <c r="F55" s="16">
        <f t="shared" si="35"/>
        <v>32.79545454545455</v>
      </c>
      <c r="G55" s="15">
        <v>220</v>
      </c>
      <c r="H55" s="53">
        <f t="shared" si="4"/>
        <v>3824</v>
      </c>
      <c r="I55" s="15" t="s">
        <v>35</v>
      </c>
      <c r="J55" s="28">
        <v>13</v>
      </c>
      <c r="K55" s="20"/>
      <c r="L55" s="28">
        <v>8</v>
      </c>
      <c r="M55" s="20"/>
      <c r="N55" s="25">
        <v>36</v>
      </c>
      <c r="O55" s="132"/>
      <c r="P55" s="132"/>
      <c r="Q55" s="35"/>
      <c r="R55" s="179"/>
      <c r="S55" s="5" t="s">
        <v>26</v>
      </c>
      <c r="T55" s="50">
        <v>3420</v>
      </c>
      <c r="U55" s="10">
        <v>3396</v>
      </c>
      <c r="V55" s="16">
        <f t="shared" si="5"/>
        <v>24.428571428571427</v>
      </c>
      <c r="W55" s="15">
        <v>140</v>
      </c>
      <c r="X55" s="53">
        <f t="shared" si="6"/>
        <v>3420</v>
      </c>
      <c r="Y55" s="15" t="s">
        <v>35</v>
      </c>
      <c r="Z55" s="28">
        <v>13</v>
      </c>
      <c r="AA55" s="20">
        <v>0</v>
      </c>
      <c r="AB55" s="28">
        <v>8</v>
      </c>
      <c r="AC55" s="20"/>
      <c r="AD55" s="25">
        <v>36</v>
      </c>
      <c r="AE55" s="132"/>
      <c r="AF55" s="132"/>
      <c r="AG55" s="35"/>
      <c r="AH55" s="179"/>
      <c r="AI55" s="5" t="s">
        <v>26</v>
      </c>
      <c r="AJ55" s="50">
        <v>3420</v>
      </c>
      <c r="AK55" s="10">
        <v>3396</v>
      </c>
      <c r="AL55" s="16">
        <f t="shared" si="7"/>
        <v>24.428571428571427</v>
      </c>
      <c r="AM55" s="15">
        <v>140</v>
      </c>
      <c r="AN55" s="53">
        <f t="shared" si="8"/>
        <v>3420</v>
      </c>
      <c r="AO55" s="15" t="s">
        <v>35</v>
      </c>
      <c r="AP55" s="28">
        <v>13</v>
      </c>
      <c r="AQ55" s="20">
        <v>0</v>
      </c>
      <c r="AR55" s="28">
        <v>8</v>
      </c>
      <c r="AS55" s="20"/>
      <c r="AT55" s="25">
        <v>36</v>
      </c>
      <c r="AU55" s="132"/>
      <c r="AV55" s="132"/>
      <c r="AW55" s="35"/>
      <c r="AX55" s="179"/>
      <c r="AY55" s="5" t="s">
        <v>26</v>
      </c>
      <c r="AZ55" s="50">
        <v>3420</v>
      </c>
      <c r="BA55" s="10">
        <v>3396</v>
      </c>
      <c r="BB55" s="16">
        <f t="shared" si="9"/>
        <v>24.428571428571427</v>
      </c>
      <c r="BC55" s="15">
        <v>140</v>
      </c>
      <c r="BD55" s="53">
        <f t="shared" si="10"/>
        <v>3420</v>
      </c>
      <c r="BE55" s="15" t="s">
        <v>35</v>
      </c>
      <c r="BF55" s="28">
        <v>13</v>
      </c>
      <c r="BG55" s="20">
        <v>0</v>
      </c>
      <c r="BH55" s="28">
        <v>8</v>
      </c>
      <c r="BI55" s="20"/>
      <c r="BJ55" s="25">
        <v>36</v>
      </c>
      <c r="BK55" s="132"/>
      <c r="BL55" s="132"/>
      <c r="BM55" s="35"/>
      <c r="BN55" s="179"/>
      <c r="BO55" s="5" t="s">
        <v>26</v>
      </c>
      <c r="BP55" s="50">
        <v>3420</v>
      </c>
      <c r="BQ55" s="10">
        <v>3396</v>
      </c>
      <c r="BR55" s="16">
        <f t="shared" si="11"/>
        <v>24.428571428571427</v>
      </c>
      <c r="BS55" s="15">
        <v>140</v>
      </c>
      <c r="BT55" s="53">
        <f t="shared" si="12"/>
        <v>3420</v>
      </c>
      <c r="BU55" s="15" t="s">
        <v>35</v>
      </c>
      <c r="BV55" s="28">
        <v>13</v>
      </c>
      <c r="BW55" s="20">
        <v>0</v>
      </c>
      <c r="BX55" s="28">
        <v>8</v>
      </c>
      <c r="BY55" s="20"/>
      <c r="BZ55" s="25">
        <v>36</v>
      </c>
      <c r="CA55" s="132"/>
      <c r="CB55" s="132"/>
      <c r="CC55" s="35"/>
      <c r="CD55" s="179"/>
      <c r="CE55" s="5" t="s">
        <v>26</v>
      </c>
      <c r="CF55" s="50">
        <v>3420</v>
      </c>
      <c r="CG55" s="10">
        <v>3396</v>
      </c>
      <c r="CH55" s="16">
        <f t="shared" si="13"/>
        <v>24.428571428571427</v>
      </c>
      <c r="CI55" s="15">
        <v>140</v>
      </c>
      <c r="CJ55" s="53">
        <f t="shared" si="14"/>
        <v>3420</v>
      </c>
      <c r="CK55" s="15" t="s">
        <v>35</v>
      </c>
      <c r="CL55" s="28">
        <v>13</v>
      </c>
      <c r="CM55" s="20">
        <v>0</v>
      </c>
      <c r="CN55" s="28">
        <v>8</v>
      </c>
      <c r="CO55" s="20"/>
      <c r="CP55" s="25">
        <v>36</v>
      </c>
      <c r="CQ55" s="132"/>
      <c r="CR55" s="132"/>
      <c r="CS55" s="35"/>
      <c r="CT55" s="179"/>
      <c r="CU55" s="5" t="s">
        <v>26</v>
      </c>
      <c r="CV55" s="50">
        <v>3420</v>
      </c>
      <c r="CW55" s="10">
        <v>3396</v>
      </c>
      <c r="CX55" s="16">
        <f t="shared" si="15"/>
        <v>24.428571428571427</v>
      </c>
      <c r="CY55" s="15">
        <v>140</v>
      </c>
      <c r="CZ55" s="53">
        <f t="shared" si="16"/>
        <v>3420</v>
      </c>
      <c r="DA55" s="15" t="s">
        <v>35</v>
      </c>
      <c r="DB55" s="28">
        <v>13</v>
      </c>
      <c r="DC55" s="20">
        <v>0</v>
      </c>
      <c r="DD55" s="28">
        <v>8</v>
      </c>
      <c r="DE55" s="20"/>
      <c r="DF55" s="25">
        <v>36</v>
      </c>
      <c r="DG55" s="132"/>
      <c r="DH55" s="132"/>
      <c r="DI55" s="35"/>
      <c r="DJ55" s="179"/>
      <c r="DK55" s="5" t="s">
        <v>26</v>
      </c>
      <c r="DL55" s="50">
        <v>3420</v>
      </c>
      <c r="DM55" s="10">
        <v>3396</v>
      </c>
      <c r="DN55" s="16">
        <f t="shared" si="17"/>
        <v>24.428571428571427</v>
      </c>
      <c r="DO55" s="15">
        <v>140</v>
      </c>
      <c r="DP55" s="53">
        <f t="shared" si="18"/>
        <v>3420</v>
      </c>
      <c r="DQ55" s="15" t="s">
        <v>35</v>
      </c>
      <c r="DR55" s="28">
        <v>13</v>
      </c>
      <c r="DS55" s="20">
        <v>0</v>
      </c>
      <c r="DT55" s="28">
        <v>8</v>
      </c>
      <c r="DU55" s="20"/>
      <c r="DV55" s="25">
        <v>36</v>
      </c>
      <c r="DW55" s="132"/>
      <c r="DX55" s="132"/>
      <c r="DY55" s="35"/>
      <c r="DZ55" s="179"/>
      <c r="EA55" s="5" t="s">
        <v>26</v>
      </c>
      <c r="EB55" s="50">
        <v>3420</v>
      </c>
      <c r="EC55" s="10">
        <v>3396</v>
      </c>
      <c r="ED55" s="16">
        <f t="shared" si="19"/>
        <v>24.428571428571427</v>
      </c>
      <c r="EE55" s="15">
        <v>140</v>
      </c>
      <c r="EF55" s="53">
        <f t="shared" si="20"/>
        <v>3420</v>
      </c>
      <c r="EG55" s="15" t="s">
        <v>35</v>
      </c>
      <c r="EH55" s="28">
        <v>13</v>
      </c>
      <c r="EI55" s="20">
        <v>0</v>
      </c>
      <c r="EJ55" s="28">
        <v>8</v>
      </c>
      <c r="EK55" s="20"/>
      <c r="EL55" s="25">
        <v>36</v>
      </c>
      <c r="EM55" s="132"/>
      <c r="EN55" s="132"/>
      <c r="EO55" s="35"/>
      <c r="EP55" s="179"/>
      <c r="EQ55" s="5" t="s">
        <v>26</v>
      </c>
      <c r="ER55" s="50">
        <v>3420</v>
      </c>
      <c r="ES55" s="10">
        <v>3396</v>
      </c>
      <c r="ET55" s="16">
        <f t="shared" si="21"/>
        <v>24.428571428571427</v>
      </c>
      <c r="EU55" s="15">
        <v>140</v>
      </c>
      <c r="EV55" s="53">
        <f t="shared" si="22"/>
        <v>3420</v>
      </c>
      <c r="EW55" s="15" t="s">
        <v>35</v>
      </c>
      <c r="EX55" s="28">
        <v>13</v>
      </c>
      <c r="EY55" s="20">
        <v>0</v>
      </c>
      <c r="EZ55" s="28">
        <v>8</v>
      </c>
      <c r="FA55" s="20"/>
      <c r="FB55" s="25">
        <v>36</v>
      </c>
      <c r="FC55" s="132"/>
      <c r="FD55" s="132"/>
      <c r="FE55" s="35"/>
      <c r="FF55" s="179"/>
      <c r="FG55" s="5" t="s">
        <v>26</v>
      </c>
      <c r="FH55" s="50">
        <v>3420</v>
      </c>
      <c r="FI55" s="10">
        <v>3396</v>
      </c>
      <c r="FJ55" s="16">
        <f t="shared" si="23"/>
        <v>24.428571428571427</v>
      </c>
      <c r="FK55" s="15">
        <v>140</v>
      </c>
      <c r="FL55" s="53">
        <f t="shared" si="24"/>
        <v>3420</v>
      </c>
      <c r="FM55" s="15" t="s">
        <v>35</v>
      </c>
      <c r="FN55" s="28">
        <v>13</v>
      </c>
      <c r="FO55" s="20">
        <v>0</v>
      </c>
      <c r="FP55" s="28">
        <v>8</v>
      </c>
      <c r="FQ55" s="20"/>
      <c r="FR55" s="25">
        <v>36</v>
      </c>
      <c r="FS55" s="132"/>
      <c r="FT55" s="132"/>
      <c r="FU55" s="35"/>
      <c r="FV55" s="179"/>
      <c r="FW55" s="5" t="s">
        <v>26</v>
      </c>
      <c r="FX55" s="50">
        <v>3420</v>
      </c>
      <c r="FY55" s="10">
        <v>3396</v>
      </c>
      <c r="FZ55" s="16">
        <f t="shared" si="25"/>
        <v>24.428571428571427</v>
      </c>
      <c r="GA55" s="15">
        <v>140</v>
      </c>
      <c r="GB55" s="53">
        <f t="shared" si="26"/>
        <v>3420</v>
      </c>
      <c r="GC55" s="15" t="s">
        <v>35</v>
      </c>
      <c r="GD55" s="28">
        <v>13</v>
      </c>
      <c r="GE55" s="20">
        <v>0</v>
      </c>
      <c r="GF55" s="28">
        <v>8</v>
      </c>
      <c r="GG55" s="20"/>
      <c r="GH55" s="25">
        <v>36</v>
      </c>
      <c r="GI55" s="132"/>
      <c r="GJ55" s="132"/>
      <c r="GK55" s="35"/>
      <c r="GL55" s="179"/>
      <c r="GM55" s="5" t="s">
        <v>26</v>
      </c>
      <c r="GN55" s="50">
        <v>3420</v>
      </c>
      <c r="GO55" s="10">
        <v>3396</v>
      </c>
      <c r="GP55" s="16">
        <f t="shared" si="27"/>
        <v>24.428571428571427</v>
      </c>
      <c r="GQ55" s="15">
        <v>140</v>
      </c>
      <c r="GR55" s="53">
        <f t="shared" si="28"/>
        <v>3420</v>
      </c>
      <c r="GS55" s="15" t="s">
        <v>35</v>
      </c>
      <c r="GT55" s="28">
        <v>13</v>
      </c>
      <c r="GU55" s="20">
        <v>0</v>
      </c>
      <c r="GV55" s="28">
        <v>8</v>
      </c>
      <c r="GW55" s="20"/>
      <c r="GX55" s="25">
        <v>36</v>
      </c>
      <c r="GY55" s="132"/>
      <c r="GZ55" s="132"/>
      <c r="HA55" s="35"/>
      <c r="HB55" s="179"/>
      <c r="HC55" s="5" t="s">
        <v>26</v>
      </c>
      <c r="HD55" s="50">
        <v>3420</v>
      </c>
      <c r="HE55" s="10">
        <v>3396</v>
      </c>
      <c r="HF55" s="16">
        <f t="shared" si="29"/>
        <v>24.428571428571427</v>
      </c>
      <c r="HG55" s="15">
        <v>140</v>
      </c>
      <c r="HH55" s="53">
        <f t="shared" si="30"/>
        <v>3420</v>
      </c>
      <c r="HI55" s="15" t="s">
        <v>35</v>
      </c>
      <c r="HJ55" s="28">
        <v>13</v>
      </c>
      <c r="HK55" s="20">
        <v>0</v>
      </c>
      <c r="HL55" s="28">
        <v>8</v>
      </c>
      <c r="HM55" s="20"/>
      <c r="HN55" s="25">
        <v>36</v>
      </c>
      <c r="HO55" s="132"/>
      <c r="HP55" s="132"/>
      <c r="HQ55" s="35"/>
      <c r="HR55" s="179"/>
      <c r="HS55" s="5" t="s">
        <v>26</v>
      </c>
      <c r="HT55" s="50">
        <v>3420</v>
      </c>
      <c r="HU55" s="10">
        <v>3396</v>
      </c>
      <c r="HV55" s="16">
        <f t="shared" si="31"/>
        <v>24.428571428571427</v>
      </c>
      <c r="HW55" s="15">
        <v>140</v>
      </c>
      <c r="HX55" s="53">
        <f t="shared" si="32"/>
        <v>3420</v>
      </c>
      <c r="HY55" s="15" t="s">
        <v>35</v>
      </c>
      <c r="HZ55" s="28">
        <v>13</v>
      </c>
      <c r="IA55" s="20">
        <v>0</v>
      </c>
      <c r="IB55" s="28">
        <v>8</v>
      </c>
      <c r="IC55" s="20"/>
      <c r="ID55" s="25">
        <v>36</v>
      </c>
      <c r="IE55" s="132"/>
      <c r="IF55" s="132"/>
      <c r="IG55" s="35"/>
      <c r="IH55" s="179"/>
      <c r="II55" s="5" t="s">
        <v>26</v>
      </c>
      <c r="IJ55" s="50">
        <v>3420</v>
      </c>
      <c r="IK55" s="10">
        <v>3396</v>
      </c>
      <c r="IL55" s="16">
        <f t="shared" si="33"/>
        <v>24.428571428571427</v>
      </c>
      <c r="IM55" s="15">
        <v>140</v>
      </c>
      <c r="IN55" s="53">
        <f t="shared" si="34"/>
        <v>3420</v>
      </c>
      <c r="IO55" s="15" t="s">
        <v>35</v>
      </c>
      <c r="IP55" s="28">
        <v>13</v>
      </c>
      <c r="IQ55" s="20">
        <v>0</v>
      </c>
      <c r="IR55" s="28">
        <v>8</v>
      </c>
      <c r="IS55" s="20"/>
      <c r="IT55" s="25">
        <v>36</v>
      </c>
      <c r="IU55" s="132"/>
      <c r="IV55" s="132"/>
    </row>
    <row r="56" spans="1:256" ht="17.25" customHeight="1" thickBot="1">
      <c r="A56" s="153" t="s">
        <v>27</v>
      </c>
      <c r="B56" s="154"/>
      <c r="C56" s="108"/>
      <c r="D56" s="109">
        <f>SUM(D36:D55)</f>
        <v>113267</v>
      </c>
      <c r="E56" s="109">
        <f>SUM(E36:E55)</f>
        <v>49640</v>
      </c>
      <c r="F56" s="110">
        <f t="shared" si="35"/>
        <v>27.599171539961013</v>
      </c>
      <c r="G56" s="111">
        <f>SUM(G36:G55)</f>
        <v>4104</v>
      </c>
      <c r="H56" s="111">
        <f>SUM(H36:H55)</f>
        <v>27369</v>
      </c>
      <c r="I56" s="111"/>
      <c r="J56" s="112">
        <f>SUM(J36:J55)</f>
        <v>281</v>
      </c>
      <c r="K56" s="112">
        <f>SUM(K36:K55)</f>
        <v>0</v>
      </c>
      <c r="L56" s="112">
        <f>SUM(L36:L55)</f>
        <v>110</v>
      </c>
      <c r="M56" s="112">
        <f>SUM(M36:M55)</f>
        <v>0</v>
      </c>
      <c r="N56" s="113">
        <f>SUM(N36:N55)</f>
        <v>561</v>
      </c>
      <c r="O56" s="58"/>
      <c r="P56" s="58"/>
      <c r="Q56" s="186" t="s">
        <v>27</v>
      </c>
      <c r="R56" s="187"/>
      <c r="S56" s="55"/>
      <c r="T56" s="52">
        <f>SUM(T36:T55)</f>
        <v>85822</v>
      </c>
      <c r="U56" s="52">
        <f>SUM(U36:U55)</f>
        <v>49640</v>
      </c>
      <c r="V56" s="56">
        <f t="shared" si="5"/>
        <v>21.926928972917732</v>
      </c>
      <c r="W56" s="54">
        <f>SUM(W36:W55)</f>
        <v>3914</v>
      </c>
      <c r="X56" s="54">
        <f>SUM(X36:X55)</f>
        <v>85822</v>
      </c>
      <c r="Y56" s="54"/>
      <c r="Z56" s="57">
        <f>SUM(Z36:Z55)</f>
        <v>271</v>
      </c>
      <c r="AA56" s="57">
        <f>SUM(AA36:AA55)</f>
        <v>27</v>
      </c>
      <c r="AB56" s="57">
        <f>SUM(AB36:AB55)</f>
        <v>111</v>
      </c>
      <c r="AC56" s="57">
        <f>SUM(AC36:AC55)</f>
        <v>13</v>
      </c>
      <c r="AD56" s="58">
        <f>SUM(AD36:AD55)</f>
        <v>561</v>
      </c>
      <c r="AE56" s="58">
        <v>39</v>
      </c>
      <c r="AF56" s="58">
        <v>43</v>
      </c>
      <c r="AG56" s="186" t="s">
        <v>27</v>
      </c>
      <c r="AH56" s="187"/>
      <c r="AI56" s="55"/>
      <c r="AJ56" s="52">
        <f>SUM(AJ36:AJ55)</f>
        <v>85822</v>
      </c>
      <c r="AK56" s="52">
        <f>SUM(AK36:AK55)</f>
        <v>49640</v>
      </c>
      <c r="AL56" s="56">
        <f t="shared" si="7"/>
        <v>21.926928972917732</v>
      </c>
      <c r="AM56" s="54">
        <f>SUM(AM36:AM55)</f>
        <v>3914</v>
      </c>
      <c r="AN56" s="54">
        <f>SUM(AN36:AN55)</f>
        <v>85822</v>
      </c>
      <c r="AO56" s="54"/>
      <c r="AP56" s="57">
        <f>SUM(AP36:AP55)</f>
        <v>271</v>
      </c>
      <c r="AQ56" s="57">
        <f>SUM(AQ36:AQ55)</f>
        <v>27</v>
      </c>
      <c r="AR56" s="57">
        <f>SUM(AR36:AR55)</f>
        <v>111</v>
      </c>
      <c r="AS56" s="57">
        <f>SUM(AS36:AS55)</f>
        <v>13</v>
      </c>
      <c r="AT56" s="58">
        <f>SUM(AT36:AT55)</f>
        <v>561</v>
      </c>
      <c r="AU56" s="58">
        <v>39</v>
      </c>
      <c r="AV56" s="58">
        <v>43</v>
      </c>
      <c r="AW56" s="186" t="s">
        <v>27</v>
      </c>
      <c r="AX56" s="187"/>
      <c r="AY56" s="55"/>
      <c r="AZ56" s="52">
        <f>SUM(AZ36:AZ55)</f>
        <v>85822</v>
      </c>
      <c r="BA56" s="52">
        <f>SUM(BA36:BA55)</f>
        <v>49640</v>
      </c>
      <c r="BB56" s="56">
        <f t="shared" si="9"/>
        <v>21.926928972917732</v>
      </c>
      <c r="BC56" s="54">
        <f>SUM(BC36:BC55)</f>
        <v>3914</v>
      </c>
      <c r="BD56" s="54">
        <f>SUM(BD36:BD55)</f>
        <v>85822</v>
      </c>
      <c r="BE56" s="54"/>
      <c r="BF56" s="57">
        <f>SUM(BF36:BF55)</f>
        <v>271</v>
      </c>
      <c r="BG56" s="57">
        <f>SUM(BG36:BG55)</f>
        <v>27</v>
      </c>
      <c r="BH56" s="57">
        <f>SUM(BH36:BH55)</f>
        <v>111</v>
      </c>
      <c r="BI56" s="57">
        <f>SUM(BI36:BI55)</f>
        <v>13</v>
      </c>
      <c r="BJ56" s="58">
        <f>SUM(BJ36:BJ55)</f>
        <v>561</v>
      </c>
      <c r="BK56" s="58">
        <v>39</v>
      </c>
      <c r="BL56" s="58">
        <v>43</v>
      </c>
      <c r="BM56" s="186" t="s">
        <v>27</v>
      </c>
      <c r="BN56" s="187"/>
      <c r="BO56" s="55"/>
      <c r="BP56" s="52">
        <f>SUM(BP36:BP55)</f>
        <v>85822</v>
      </c>
      <c r="BQ56" s="52">
        <f>SUM(BQ36:BQ55)</f>
        <v>49640</v>
      </c>
      <c r="BR56" s="56">
        <f t="shared" si="11"/>
        <v>21.926928972917732</v>
      </c>
      <c r="BS56" s="54">
        <f>SUM(BS36:BS55)</f>
        <v>3914</v>
      </c>
      <c r="BT56" s="54">
        <f>SUM(BT36:BT55)</f>
        <v>85822</v>
      </c>
      <c r="BU56" s="54"/>
      <c r="BV56" s="57">
        <f>SUM(BV36:BV55)</f>
        <v>271</v>
      </c>
      <c r="BW56" s="57">
        <f>SUM(BW36:BW55)</f>
        <v>27</v>
      </c>
      <c r="BX56" s="57">
        <f>SUM(BX36:BX55)</f>
        <v>111</v>
      </c>
      <c r="BY56" s="57">
        <f>SUM(BY36:BY55)</f>
        <v>13</v>
      </c>
      <c r="BZ56" s="58">
        <f>SUM(BZ36:BZ55)</f>
        <v>561</v>
      </c>
      <c r="CA56" s="58">
        <v>39</v>
      </c>
      <c r="CB56" s="58">
        <v>43</v>
      </c>
      <c r="CC56" s="186" t="s">
        <v>27</v>
      </c>
      <c r="CD56" s="187"/>
      <c r="CE56" s="55"/>
      <c r="CF56" s="52">
        <f>SUM(CF36:CF55)</f>
        <v>85822</v>
      </c>
      <c r="CG56" s="52">
        <f>SUM(CG36:CG55)</f>
        <v>49640</v>
      </c>
      <c r="CH56" s="56">
        <f t="shared" si="13"/>
        <v>21.926928972917732</v>
      </c>
      <c r="CI56" s="54">
        <f>SUM(CI36:CI55)</f>
        <v>3914</v>
      </c>
      <c r="CJ56" s="54">
        <f>SUM(CJ36:CJ55)</f>
        <v>85822</v>
      </c>
      <c r="CK56" s="54"/>
      <c r="CL56" s="57">
        <f>SUM(CL36:CL55)</f>
        <v>271</v>
      </c>
      <c r="CM56" s="57">
        <f>SUM(CM36:CM55)</f>
        <v>27</v>
      </c>
      <c r="CN56" s="57">
        <f>SUM(CN36:CN55)</f>
        <v>111</v>
      </c>
      <c r="CO56" s="57">
        <f>SUM(CO36:CO55)</f>
        <v>13</v>
      </c>
      <c r="CP56" s="58">
        <f>SUM(CP36:CP55)</f>
        <v>561</v>
      </c>
      <c r="CQ56" s="58">
        <v>39</v>
      </c>
      <c r="CR56" s="58">
        <v>43</v>
      </c>
      <c r="CS56" s="186" t="s">
        <v>27</v>
      </c>
      <c r="CT56" s="187"/>
      <c r="CU56" s="55"/>
      <c r="CV56" s="52">
        <f>SUM(CV36:CV55)</f>
        <v>85822</v>
      </c>
      <c r="CW56" s="52">
        <f>SUM(CW36:CW55)</f>
        <v>49640</v>
      </c>
      <c r="CX56" s="56">
        <f t="shared" si="15"/>
        <v>21.926928972917732</v>
      </c>
      <c r="CY56" s="54">
        <f>SUM(CY36:CY55)</f>
        <v>3914</v>
      </c>
      <c r="CZ56" s="54">
        <f>SUM(CZ36:CZ55)</f>
        <v>85822</v>
      </c>
      <c r="DA56" s="54"/>
      <c r="DB56" s="57">
        <f>SUM(DB36:DB55)</f>
        <v>271</v>
      </c>
      <c r="DC56" s="57">
        <f>SUM(DC36:DC55)</f>
        <v>27</v>
      </c>
      <c r="DD56" s="57">
        <f>SUM(DD36:DD55)</f>
        <v>111</v>
      </c>
      <c r="DE56" s="57">
        <f>SUM(DE36:DE55)</f>
        <v>13</v>
      </c>
      <c r="DF56" s="58">
        <f>SUM(DF36:DF55)</f>
        <v>561</v>
      </c>
      <c r="DG56" s="58">
        <v>39</v>
      </c>
      <c r="DH56" s="58">
        <v>43</v>
      </c>
      <c r="DI56" s="186" t="s">
        <v>27</v>
      </c>
      <c r="DJ56" s="187"/>
      <c r="DK56" s="55"/>
      <c r="DL56" s="52">
        <f>SUM(DL36:DL55)</f>
        <v>85822</v>
      </c>
      <c r="DM56" s="52">
        <f>SUM(DM36:DM55)</f>
        <v>49640</v>
      </c>
      <c r="DN56" s="56">
        <f t="shared" si="17"/>
        <v>21.926928972917732</v>
      </c>
      <c r="DO56" s="54">
        <f>SUM(DO36:DO55)</f>
        <v>3914</v>
      </c>
      <c r="DP56" s="54">
        <f>SUM(DP36:DP55)</f>
        <v>85822</v>
      </c>
      <c r="DQ56" s="54"/>
      <c r="DR56" s="57">
        <f>SUM(DR36:DR55)</f>
        <v>271</v>
      </c>
      <c r="DS56" s="57">
        <f>SUM(DS36:DS55)</f>
        <v>27</v>
      </c>
      <c r="DT56" s="57">
        <f>SUM(DT36:DT55)</f>
        <v>111</v>
      </c>
      <c r="DU56" s="57">
        <f>SUM(DU36:DU55)</f>
        <v>13</v>
      </c>
      <c r="DV56" s="58">
        <f>SUM(DV36:DV55)</f>
        <v>561</v>
      </c>
      <c r="DW56" s="58">
        <v>39</v>
      </c>
      <c r="DX56" s="58">
        <v>43</v>
      </c>
      <c r="DY56" s="186" t="s">
        <v>27</v>
      </c>
      <c r="DZ56" s="187"/>
      <c r="EA56" s="55"/>
      <c r="EB56" s="52">
        <f>SUM(EB36:EB55)</f>
        <v>85822</v>
      </c>
      <c r="EC56" s="52">
        <f>SUM(EC36:EC55)</f>
        <v>49640</v>
      </c>
      <c r="ED56" s="56">
        <f t="shared" si="19"/>
        <v>21.926928972917732</v>
      </c>
      <c r="EE56" s="54">
        <f>SUM(EE36:EE55)</f>
        <v>3914</v>
      </c>
      <c r="EF56" s="54">
        <f>SUM(EF36:EF55)</f>
        <v>85822</v>
      </c>
      <c r="EG56" s="54"/>
      <c r="EH56" s="57">
        <f>SUM(EH36:EH55)</f>
        <v>271</v>
      </c>
      <c r="EI56" s="57">
        <f>SUM(EI36:EI55)</f>
        <v>27</v>
      </c>
      <c r="EJ56" s="57">
        <f>SUM(EJ36:EJ55)</f>
        <v>111</v>
      </c>
      <c r="EK56" s="57">
        <f>SUM(EK36:EK55)</f>
        <v>13</v>
      </c>
      <c r="EL56" s="58">
        <f>SUM(EL36:EL55)</f>
        <v>561</v>
      </c>
      <c r="EM56" s="58">
        <v>39</v>
      </c>
      <c r="EN56" s="58">
        <v>43</v>
      </c>
      <c r="EO56" s="186" t="s">
        <v>27</v>
      </c>
      <c r="EP56" s="187"/>
      <c r="EQ56" s="55"/>
      <c r="ER56" s="52">
        <f>SUM(ER36:ER55)</f>
        <v>85822</v>
      </c>
      <c r="ES56" s="52">
        <f>SUM(ES36:ES55)</f>
        <v>49640</v>
      </c>
      <c r="ET56" s="56">
        <f t="shared" si="21"/>
        <v>21.926928972917732</v>
      </c>
      <c r="EU56" s="54">
        <f>SUM(EU36:EU55)</f>
        <v>3914</v>
      </c>
      <c r="EV56" s="54">
        <f>SUM(EV36:EV55)</f>
        <v>85822</v>
      </c>
      <c r="EW56" s="54"/>
      <c r="EX56" s="57">
        <f>SUM(EX36:EX55)</f>
        <v>271</v>
      </c>
      <c r="EY56" s="57">
        <f>SUM(EY36:EY55)</f>
        <v>27</v>
      </c>
      <c r="EZ56" s="57">
        <f>SUM(EZ36:EZ55)</f>
        <v>111</v>
      </c>
      <c r="FA56" s="57">
        <f>SUM(FA36:FA55)</f>
        <v>13</v>
      </c>
      <c r="FB56" s="58">
        <f>SUM(FB36:FB55)</f>
        <v>561</v>
      </c>
      <c r="FC56" s="58">
        <v>39</v>
      </c>
      <c r="FD56" s="58">
        <v>43</v>
      </c>
      <c r="FE56" s="186" t="s">
        <v>27</v>
      </c>
      <c r="FF56" s="187"/>
      <c r="FG56" s="55"/>
      <c r="FH56" s="52">
        <f>SUM(FH36:FH55)</f>
        <v>85822</v>
      </c>
      <c r="FI56" s="52">
        <f>SUM(FI36:FI55)</f>
        <v>49640</v>
      </c>
      <c r="FJ56" s="56">
        <f t="shared" si="23"/>
        <v>21.926928972917732</v>
      </c>
      <c r="FK56" s="54">
        <f>SUM(FK36:FK55)</f>
        <v>3914</v>
      </c>
      <c r="FL56" s="54">
        <f>SUM(FL36:FL55)</f>
        <v>85822</v>
      </c>
      <c r="FM56" s="54"/>
      <c r="FN56" s="57">
        <f>SUM(FN36:FN55)</f>
        <v>271</v>
      </c>
      <c r="FO56" s="57">
        <f>SUM(FO36:FO55)</f>
        <v>27</v>
      </c>
      <c r="FP56" s="57">
        <f>SUM(FP36:FP55)</f>
        <v>111</v>
      </c>
      <c r="FQ56" s="57">
        <f>SUM(FQ36:FQ55)</f>
        <v>13</v>
      </c>
      <c r="FR56" s="58">
        <f>SUM(FR36:FR55)</f>
        <v>561</v>
      </c>
      <c r="FS56" s="58">
        <v>39</v>
      </c>
      <c r="FT56" s="58">
        <v>43</v>
      </c>
      <c r="FU56" s="186" t="s">
        <v>27</v>
      </c>
      <c r="FV56" s="187"/>
      <c r="FW56" s="55"/>
      <c r="FX56" s="52">
        <f>SUM(FX36:FX55)</f>
        <v>85822</v>
      </c>
      <c r="FY56" s="52">
        <f>SUM(FY36:FY55)</f>
        <v>49640</v>
      </c>
      <c r="FZ56" s="56">
        <f t="shared" si="25"/>
        <v>21.926928972917732</v>
      </c>
      <c r="GA56" s="54">
        <f>SUM(GA36:GA55)</f>
        <v>3914</v>
      </c>
      <c r="GB56" s="54">
        <f>SUM(GB36:GB55)</f>
        <v>85822</v>
      </c>
      <c r="GC56" s="54"/>
      <c r="GD56" s="57">
        <f>SUM(GD36:GD55)</f>
        <v>271</v>
      </c>
      <c r="GE56" s="57">
        <f>SUM(GE36:GE55)</f>
        <v>27</v>
      </c>
      <c r="GF56" s="57">
        <f>SUM(GF36:GF55)</f>
        <v>111</v>
      </c>
      <c r="GG56" s="57">
        <f>SUM(GG36:GG55)</f>
        <v>13</v>
      </c>
      <c r="GH56" s="58">
        <f>SUM(GH36:GH55)</f>
        <v>561</v>
      </c>
      <c r="GI56" s="58">
        <v>39</v>
      </c>
      <c r="GJ56" s="58">
        <v>43</v>
      </c>
      <c r="GK56" s="186" t="s">
        <v>27</v>
      </c>
      <c r="GL56" s="187"/>
      <c r="GM56" s="55"/>
      <c r="GN56" s="52">
        <f>SUM(GN36:GN55)</f>
        <v>85822</v>
      </c>
      <c r="GO56" s="52">
        <f>SUM(GO36:GO55)</f>
        <v>49640</v>
      </c>
      <c r="GP56" s="56">
        <f t="shared" si="27"/>
        <v>21.926928972917732</v>
      </c>
      <c r="GQ56" s="54">
        <f>SUM(GQ36:GQ55)</f>
        <v>3914</v>
      </c>
      <c r="GR56" s="54">
        <f>SUM(GR36:GR55)</f>
        <v>85822</v>
      </c>
      <c r="GS56" s="54"/>
      <c r="GT56" s="57">
        <f>SUM(GT36:GT55)</f>
        <v>271</v>
      </c>
      <c r="GU56" s="57">
        <f>SUM(GU36:GU55)</f>
        <v>27</v>
      </c>
      <c r="GV56" s="57">
        <f>SUM(GV36:GV55)</f>
        <v>111</v>
      </c>
      <c r="GW56" s="57">
        <f>SUM(GW36:GW55)</f>
        <v>13</v>
      </c>
      <c r="GX56" s="58">
        <f>SUM(GX36:GX55)</f>
        <v>561</v>
      </c>
      <c r="GY56" s="58">
        <v>39</v>
      </c>
      <c r="GZ56" s="58">
        <v>43</v>
      </c>
      <c r="HA56" s="186" t="s">
        <v>27</v>
      </c>
      <c r="HB56" s="187"/>
      <c r="HC56" s="55"/>
      <c r="HD56" s="52">
        <f>SUM(HD36:HD55)</f>
        <v>85822</v>
      </c>
      <c r="HE56" s="52">
        <f>SUM(HE36:HE55)</f>
        <v>49640</v>
      </c>
      <c r="HF56" s="56">
        <f t="shared" si="29"/>
        <v>21.926928972917732</v>
      </c>
      <c r="HG56" s="54">
        <f>SUM(HG36:HG55)</f>
        <v>3914</v>
      </c>
      <c r="HH56" s="54">
        <f>SUM(HH36:HH55)</f>
        <v>85822</v>
      </c>
      <c r="HI56" s="54"/>
      <c r="HJ56" s="57">
        <f>SUM(HJ36:HJ55)</f>
        <v>271</v>
      </c>
      <c r="HK56" s="57">
        <f>SUM(HK36:HK55)</f>
        <v>27</v>
      </c>
      <c r="HL56" s="57">
        <f>SUM(HL36:HL55)</f>
        <v>111</v>
      </c>
      <c r="HM56" s="57">
        <f>SUM(HM36:HM55)</f>
        <v>13</v>
      </c>
      <c r="HN56" s="58">
        <f>SUM(HN36:HN55)</f>
        <v>561</v>
      </c>
      <c r="HO56" s="58">
        <v>39</v>
      </c>
      <c r="HP56" s="58">
        <v>43</v>
      </c>
      <c r="HQ56" s="186" t="s">
        <v>27</v>
      </c>
      <c r="HR56" s="187"/>
      <c r="HS56" s="55"/>
      <c r="HT56" s="52">
        <f>SUM(HT36:HT55)</f>
        <v>85822</v>
      </c>
      <c r="HU56" s="52">
        <f>SUM(HU36:HU55)</f>
        <v>49640</v>
      </c>
      <c r="HV56" s="56">
        <f t="shared" si="31"/>
        <v>21.926928972917732</v>
      </c>
      <c r="HW56" s="54">
        <f>SUM(HW36:HW55)</f>
        <v>3914</v>
      </c>
      <c r="HX56" s="54">
        <f>SUM(HX36:HX55)</f>
        <v>85822</v>
      </c>
      <c r="HY56" s="54"/>
      <c r="HZ56" s="57">
        <f>SUM(HZ36:HZ55)</f>
        <v>271</v>
      </c>
      <c r="IA56" s="57">
        <f>SUM(IA36:IA55)</f>
        <v>27</v>
      </c>
      <c r="IB56" s="57">
        <f>SUM(IB36:IB55)</f>
        <v>111</v>
      </c>
      <c r="IC56" s="57">
        <f>SUM(IC36:IC55)</f>
        <v>13</v>
      </c>
      <c r="ID56" s="58">
        <f>SUM(ID36:ID55)</f>
        <v>561</v>
      </c>
      <c r="IE56" s="58">
        <v>39</v>
      </c>
      <c r="IF56" s="58">
        <v>43</v>
      </c>
      <c r="IG56" s="186" t="s">
        <v>27</v>
      </c>
      <c r="IH56" s="187"/>
      <c r="II56" s="55"/>
      <c r="IJ56" s="52">
        <f>SUM(IJ36:IJ55)</f>
        <v>85822</v>
      </c>
      <c r="IK56" s="52">
        <f>SUM(IK36:IK55)</f>
        <v>49640</v>
      </c>
      <c r="IL56" s="56">
        <f t="shared" si="33"/>
        <v>21.926928972917732</v>
      </c>
      <c r="IM56" s="54">
        <f>SUM(IM36:IM55)</f>
        <v>3914</v>
      </c>
      <c r="IN56" s="54">
        <f>SUM(IN36:IN55)</f>
        <v>85822</v>
      </c>
      <c r="IO56" s="54"/>
      <c r="IP56" s="57">
        <f>SUM(IP36:IP55)</f>
        <v>271</v>
      </c>
      <c r="IQ56" s="57">
        <f>SUM(IQ36:IQ55)</f>
        <v>27</v>
      </c>
      <c r="IR56" s="57">
        <f>SUM(IR36:IR55)</f>
        <v>111</v>
      </c>
      <c r="IS56" s="57">
        <f>SUM(IS36:IS55)</f>
        <v>13</v>
      </c>
      <c r="IT56" s="58">
        <f>SUM(IT36:IT55)</f>
        <v>561</v>
      </c>
      <c r="IU56" s="58">
        <v>39</v>
      </c>
      <c r="IV56" s="58">
        <v>43</v>
      </c>
    </row>
    <row r="57" spans="1:16" ht="21" customHeight="1">
      <c r="A57" s="32"/>
      <c r="B57" s="1"/>
      <c r="C57" s="2"/>
      <c r="D57" s="3"/>
      <c r="E57" s="3"/>
      <c r="F57" s="3"/>
      <c r="G57" s="3"/>
      <c r="H57" s="3"/>
      <c r="I57" s="26"/>
      <c r="J57" s="26"/>
      <c r="K57" s="26"/>
      <c r="L57" s="26"/>
      <c r="M57" s="114">
        <f>SUM(M56)</f>
        <v>0</v>
      </c>
      <c r="N57" s="26"/>
      <c r="O57" s="26"/>
      <c r="P57"/>
    </row>
    <row r="58" spans="1:16" ht="18" customHeight="1">
      <c r="A58" s="128"/>
      <c r="B58" s="128"/>
      <c r="C58" s="128"/>
      <c r="D58" s="128"/>
      <c r="E58" s="128"/>
      <c r="F58" s="128"/>
      <c r="G58" s="128"/>
      <c r="H58" s="128"/>
      <c r="I58" s="8"/>
      <c r="J58" s="8"/>
      <c r="K58" s="8"/>
      <c r="L58" s="8"/>
      <c r="M58" s="8"/>
      <c r="N58" s="3"/>
      <c r="O58" s="3"/>
      <c r="P58" s="8"/>
    </row>
    <row r="59" spans="10:16" ht="21" customHeight="1">
      <c r="J59" s="4"/>
      <c r="K59" s="4"/>
      <c r="L59" s="4"/>
      <c r="M59" s="4"/>
      <c r="N59" s="36"/>
      <c r="O59" s="36"/>
      <c r="P59" s="4"/>
    </row>
    <row r="60" spans="10:16" ht="21" customHeight="1">
      <c r="J60" s="4"/>
      <c r="K60" s="4"/>
      <c r="L60" s="4"/>
      <c r="M60" s="4"/>
      <c r="N60" s="36"/>
      <c r="O60" s="36"/>
      <c r="P60" s="4"/>
    </row>
    <row r="61" spans="1:16" ht="21" customHeight="1" hidden="1">
      <c r="A61" s="90" t="s">
        <v>49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 ht="21" customHeight="1" hidden="1">
      <c r="A62" s="11"/>
      <c r="B62" s="11"/>
      <c r="C62" s="11"/>
      <c r="D62" s="11"/>
      <c r="E62" s="11"/>
      <c r="F62" s="11"/>
      <c r="G62" s="11"/>
      <c r="H62" s="11"/>
      <c r="I62" s="37"/>
      <c r="J62" s="12"/>
      <c r="K62" s="12"/>
      <c r="L62" s="12"/>
      <c r="M62" s="12"/>
      <c r="N62" s="19"/>
      <c r="O62" s="9"/>
      <c r="P62"/>
    </row>
    <row r="63" spans="1:16" ht="21" customHeight="1" hidden="1">
      <c r="A63" s="80" t="s">
        <v>0</v>
      </c>
      <c r="B63" s="98" t="s">
        <v>1</v>
      </c>
      <c r="C63" s="95" t="s">
        <v>7</v>
      </c>
      <c r="D63" s="85" t="s">
        <v>8</v>
      </c>
      <c r="E63" s="101" t="s">
        <v>44</v>
      </c>
      <c r="F63" s="85" t="s">
        <v>2</v>
      </c>
      <c r="G63" s="85" t="s">
        <v>3</v>
      </c>
      <c r="H63" s="85" t="s">
        <v>28</v>
      </c>
      <c r="I63" s="85" t="s">
        <v>32</v>
      </c>
      <c r="J63" s="74" t="s">
        <v>41</v>
      </c>
      <c r="K63" s="79"/>
      <c r="L63" s="79"/>
      <c r="M63" s="75"/>
      <c r="N63" s="76" t="s">
        <v>40</v>
      </c>
      <c r="O63" s="91" t="s">
        <v>47</v>
      </c>
      <c r="P63" s="92"/>
    </row>
    <row r="64" spans="1:16" ht="3.75" customHeight="1" hidden="1">
      <c r="A64" s="81"/>
      <c r="B64" s="99"/>
      <c r="C64" s="96"/>
      <c r="D64" s="86"/>
      <c r="E64" s="102"/>
      <c r="F64" s="86"/>
      <c r="G64" s="86"/>
      <c r="H64" s="86"/>
      <c r="I64" s="86"/>
      <c r="J64" s="74" t="s">
        <v>33</v>
      </c>
      <c r="K64" s="75"/>
      <c r="L64" s="74" t="s">
        <v>34</v>
      </c>
      <c r="M64" s="75"/>
      <c r="N64" s="77"/>
      <c r="O64" s="93"/>
      <c r="P64" s="94"/>
    </row>
    <row r="65" spans="1:16" ht="21" customHeight="1" hidden="1">
      <c r="A65" s="82"/>
      <c r="B65" s="100"/>
      <c r="C65" s="97"/>
      <c r="D65" s="87"/>
      <c r="E65" s="103"/>
      <c r="F65" s="87"/>
      <c r="G65" s="87"/>
      <c r="H65" s="87"/>
      <c r="I65" s="87"/>
      <c r="J65" s="42" t="s">
        <v>29</v>
      </c>
      <c r="K65" s="42" t="s">
        <v>30</v>
      </c>
      <c r="L65" s="42" t="s">
        <v>29</v>
      </c>
      <c r="M65" s="42" t="s">
        <v>30</v>
      </c>
      <c r="N65" s="78"/>
      <c r="O65" s="38">
        <v>2021</v>
      </c>
      <c r="P65" s="43">
        <v>2020</v>
      </c>
    </row>
    <row r="66" spans="1:16" ht="47.25" hidden="1">
      <c r="A66" s="60">
        <v>1</v>
      </c>
      <c r="B66" s="59" t="s">
        <v>4</v>
      </c>
      <c r="C66" s="14" t="s">
        <v>9</v>
      </c>
      <c r="D66" s="49">
        <v>5810</v>
      </c>
      <c r="E66" s="15">
        <v>3477</v>
      </c>
      <c r="F66" s="16">
        <f>D66/G66</f>
        <v>21.92452830188679</v>
      </c>
      <c r="G66" s="15">
        <v>265</v>
      </c>
      <c r="H66" s="53">
        <f>SUM(D66-D96)</f>
        <v>5810</v>
      </c>
      <c r="I66" s="15" t="s">
        <v>35</v>
      </c>
      <c r="J66" s="28">
        <v>32</v>
      </c>
      <c r="K66" s="21">
        <v>1</v>
      </c>
      <c r="L66" s="28">
        <v>0</v>
      </c>
      <c r="M66" s="21">
        <v>0</v>
      </c>
      <c r="N66" s="22">
        <v>28</v>
      </c>
      <c r="O66" s="68">
        <v>28</v>
      </c>
      <c r="P66" s="68">
        <v>42</v>
      </c>
    </row>
    <row r="67" spans="1:16" ht="6.75" customHeight="1" hidden="1">
      <c r="A67" s="71"/>
      <c r="B67" s="47"/>
      <c r="C67" s="6" t="s">
        <v>46</v>
      </c>
      <c r="D67" s="50">
        <v>1837</v>
      </c>
      <c r="E67" s="10">
        <v>1211</v>
      </c>
      <c r="F67" s="16">
        <f>D67/G67</f>
        <v>12.246666666666666</v>
      </c>
      <c r="G67" s="10">
        <v>150</v>
      </c>
      <c r="H67" s="53">
        <f>SUM(D67-D97)</f>
        <v>1837</v>
      </c>
      <c r="I67" s="15">
        <v>1</v>
      </c>
      <c r="J67" s="39">
        <v>11</v>
      </c>
      <c r="K67" s="20">
        <v>0</v>
      </c>
      <c r="L67" s="28"/>
      <c r="M67" s="29">
        <v>0</v>
      </c>
      <c r="N67" s="31"/>
      <c r="O67" s="69"/>
      <c r="P67" s="69"/>
    </row>
    <row r="68" spans="1:16" ht="31.5" hidden="1">
      <c r="A68" s="72">
        <v>2</v>
      </c>
      <c r="B68" s="59" t="s">
        <v>10</v>
      </c>
      <c r="C68" s="7" t="s">
        <v>11</v>
      </c>
      <c r="D68" s="65">
        <v>8040</v>
      </c>
      <c r="E68" s="10">
        <v>6922</v>
      </c>
      <c r="F68" s="16">
        <f>D68/G68</f>
        <v>21.047120418848166</v>
      </c>
      <c r="G68" s="10">
        <v>382</v>
      </c>
      <c r="H68" s="53">
        <f>SUM(D68-D98)</f>
        <v>8040</v>
      </c>
      <c r="I68" s="15" t="s">
        <v>35</v>
      </c>
      <c r="J68" s="28">
        <v>19</v>
      </c>
      <c r="K68" s="20">
        <v>4</v>
      </c>
      <c r="L68" s="28">
        <v>4</v>
      </c>
      <c r="M68" s="29">
        <v>0</v>
      </c>
      <c r="N68" s="23">
        <v>68</v>
      </c>
      <c r="O68" s="61">
        <v>38</v>
      </c>
      <c r="P68" s="61">
        <v>35</v>
      </c>
    </row>
    <row r="69" spans="1:16" ht="15.75" hidden="1">
      <c r="A69" s="73"/>
      <c r="B69" s="47"/>
      <c r="C69" s="6" t="s">
        <v>39</v>
      </c>
      <c r="D69" s="51"/>
      <c r="E69" s="10"/>
      <c r="F69" s="27"/>
      <c r="G69" s="10"/>
      <c r="H69" s="53">
        <f>SUM(D69-D99)</f>
        <v>0</v>
      </c>
      <c r="I69" s="15"/>
      <c r="J69" s="28"/>
      <c r="K69" s="20"/>
      <c r="L69" s="28">
        <v>7</v>
      </c>
      <c r="M69" s="29">
        <v>2</v>
      </c>
      <c r="N69" s="24"/>
      <c r="O69" s="67"/>
      <c r="P69" s="67"/>
    </row>
    <row r="70" spans="1:16" ht="15.75" hidden="1">
      <c r="A70" s="33">
        <v>3</v>
      </c>
      <c r="B70" s="47" t="s">
        <v>5</v>
      </c>
      <c r="C70" s="6" t="s">
        <v>12</v>
      </c>
      <c r="D70" s="51">
        <v>7977</v>
      </c>
      <c r="E70" s="10">
        <v>5605</v>
      </c>
      <c r="F70" s="16">
        <f>D70/G70</f>
        <v>26.59</v>
      </c>
      <c r="G70" s="10">
        <v>300</v>
      </c>
      <c r="H70" s="53">
        <f>SUM(D70-D100)</f>
        <v>7977</v>
      </c>
      <c r="I70" s="15">
        <v>1</v>
      </c>
      <c r="J70" s="28">
        <v>26</v>
      </c>
      <c r="K70" s="20">
        <v>8</v>
      </c>
      <c r="L70" s="28">
        <v>3</v>
      </c>
      <c r="M70" s="29">
        <v>1</v>
      </c>
      <c r="N70" s="20">
        <v>61</v>
      </c>
      <c r="O70" s="41">
        <v>47</v>
      </c>
      <c r="P70" s="41">
        <v>46</v>
      </c>
    </row>
    <row r="71" spans="1:16" ht="15.75" hidden="1">
      <c r="A71" s="60">
        <v>4</v>
      </c>
      <c r="B71" s="59" t="s">
        <v>31</v>
      </c>
      <c r="C71" s="6" t="s">
        <v>13</v>
      </c>
      <c r="D71" s="50">
        <v>0</v>
      </c>
      <c r="E71" s="10">
        <v>3670</v>
      </c>
      <c r="F71" s="16"/>
      <c r="G71" s="10"/>
      <c r="H71" s="53"/>
      <c r="I71" s="15"/>
      <c r="J71" s="28"/>
      <c r="K71" s="20"/>
      <c r="L71" s="28"/>
      <c r="M71" s="29"/>
      <c r="N71" s="23">
        <v>13</v>
      </c>
      <c r="O71" s="61">
        <v>0</v>
      </c>
      <c r="P71" s="61">
        <v>33</v>
      </c>
    </row>
    <row r="72" spans="1:16" ht="14.25" customHeight="1" hidden="1">
      <c r="A72" s="60">
        <v>5</v>
      </c>
      <c r="B72" s="59" t="s">
        <v>45</v>
      </c>
      <c r="C72" s="6" t="s">
        <v>14</v>
      </c>
      <c r="D72" s="50">
        <v>2723</v>
      </c>
      <c r="E72" s="10">
        <v>2710</v>
      </c>
      <c r="F72" s="16">
        <f aca="true" t="shared" si="36" ref="F72:F86">D72/G72</f>
        <v>19.176056338028168</v>
      </c>
      <c r="G72" s="10">
        <v>142</v>
      </c>
      <c r="H72" s="53">
        <f aca="true" t="shared" si="37" ref="H72:H85">SUM(D72-D102)</f>
        <v>2723</v>
      </c>
      <c r="I72" s="15">
        <v>1</v>
      </c>
      <c r="J72" s="28">
        <v>10</v>
      </c>
      <c r="K72" s="20"/>
      <c r="L72" s="28">
        <v>5</v>
      </c>
      <c r="M72" s="29"/>
      <c r="N72" s="23">
        <v>30</v>
      </c>
      <c r="O72" s="61">
        <v>32</v>
      </c>
      <c r="P72" s="61">
        <v>38</v>
      </c>
    </row>
    <row r="73" spans="1:16" ht="15.75" hidden="1">
      <c r="A73" s="44"/>
      <c r="B73" s="46"/>
      <c r="C73" s="6" t="s">
        <v>15</v>
      </c>
      <c r="D73" s="50">
        <v>1695</v>
      </c>
      <c r="E73" s="10">
        <v>1583</v>
      </c>
      <c r="F73" s="16">
        <f t="shared" si="36"/>
        <v>20.670731707317074</v>
      </c>
      <c r="G73" s="10">
        <v>82</v>
      </c>
      <c r="H73" s="53">
        <f t="shared" si="37"/>
        <v>1695</v>
      </c>
      <c r="I73" s="15" t="s">
        <v>35</v>
      </c>
      <c r="J73" s="28">
        <v>5</v>
      </c>
      <c r="K73" s="20">
        <v>2</v>
      </c>
      <c r="L73" s="28">
        <v>8</v>
      </c>
      <c r="M73" s="29"/>
      <c r="N73" s="25">
        <v>14</v>
      </c>
      <c r="O73" s="70"/>
      <c r="P73" s="70"/>
    </row>
    <row r="74" spans="1:16" ht="15.75" hidden="1">
      <c r="A74" s="44"/>
      <c r="B74" s="46"/>
      <c r="C74" s="6" t="s">
        <v>43</v>
      </c>
      <c r="D74" s="50">
        <v>1786</v>
      </c>
      <c r="E74" s="10">
        <v>2136</v>
      </c>
      <c r="F74" s="27">
        <f t="shared" si="36"/>
        <v>22.049382716049383</v>
      </c>
      <c r="G74" s="10">
        <v>81</v>
      </c>
      <c r="H74" s="53">
        <f t="shared" si="37"/>
        <v>1786</v>
      </c>
      <c r="I74" s="15">
        <v>1</v>
      </c>
      <c r="J74" s="28">
        <v>9</v>
      </c>
      <c r="K74" s="20"/>
      <c r="L74" s="28">
        <v>2</v>
      </c>
      <c r="M74" s="29"/>
      <c r="N74" s="25"/>
      <c r="O74" s="67"/>
      <c r="P74" s="67"/>
    </row>
    <row r="75" spans="1:16" ht="15.75" hidden="1">
      <c r="A75" s="60">
        <v>6</v>
      </c>
      <c r="B75" s="59" t="s">
        <v>6</v>
      </c>
      <c r="C75" s="6" t="s">
        <v>16</v>
      </c>
      <c r="D75" s="65">
        <v>3906</v>
      </c>
      <c r="E75" s="10">
        <v>1946</v>
      </c>
      <c r="F75" s="16">
        <f t="shared" si="36"/>
        <v>13.851063829787234</v>
      </c>
      <c r="G75" s="10">
        <v>282</v>
      </c>
      <c r="H75" s="53">
        <f t="shared" si="37"/>
        <v>3906</v>
      </c>
      <c r="I75" s="15">
        <v>1</v>
      </c>
      <c r="J75" s="28">
        <v>21</v>
      </c>
      <c r="K75" s="20"/>
      <c r="L75" s="28">
        <v>4</v>
      </c>
      <c r="M75" s="29"/>
      <c r="N75" s="23">
        <v>15</v>
      </c>
      <c r="O75" s="61">
        <v>49</v>
      </c>
      <c r="P75" s="61">
        <v>63</v>
      </c>
    </row>
    <row r="76" spans="1:16" ht="3" customHeight="1" hidden="1">
      <c r="A76" s="60">
        <v>7</v>
      </c>
      <c r="B76" s="59" t="s">
        <v>38</v>
      </c>
      <c r="C76" s="6" t="s">
        <v>17</v>
      </c>
      <c r="D76" s="50">
        <v>3882</v>
      </c>
      <c r="E76" s="10">
        <v>2482</v>
      </c>
      <c r="F76" s="16">
        <f t="shared" si="36"/>
        <v>20.21875</v>
      </c>
      <c r="G76" s="10">
        <v>192</v>
      </c>
      <c r="H76" s="53">
        <f t="shared" si="37"/>
        <v>3882</v>
      </c>
      <c r="I76" s="15" t="s">
        <v>35</v>
      </c>
      <c r="J76" s="28">
        <v>10</v>
      </c>
      <c r="K76" s="20">
        <v>0</v>
      </c>
      <c r="L76" s="28">
        <v>10</v>
      </c>
      <c r="M76" s="29">
        <v>0</v>
      </c>
      <c r="N76" s="23">
        <v>27</v>
      </c>
      <c r="O76" s="61">
        <v>27</v>
      </c>
      <c r="P76" s="61">
        <v>41</v>
      </c>
    </row>
    <row r="77" spans="1:16" ht="15.75" hidden="1">
      <c r="A77" s="71"/>
      <c r="B77" s="47"/>
      <c r="C77" s="6" t="s">
        <v>18</v>
      </c>
      <c r="D77" s="50">
        <v>4703</v>
      </c>
      <c r="E77" s="10">
        <v>2798</v>
      </c>
      <c r="F77" s="16">
        <f t="shared" si="36"/>
        <v>22.610576923076923</v>
      </c>
      <c r="G77" s="10">
        <v>208</v>
      </c>
      <c r="H77" s="53">
        <f t="shared" si="37"/>
        <v>4703</v>
      </c>
      <c r="I77" s="15" t="s">
        <v>35</v>
      </c>
      <c r="J77" s="28">
        <v>9</v>
      </c>
      <c r="K77" s="20">
        <v>0</v>
      </c>
      <c r="L77" s="28">
        <v>0</v>
      </c>
      <c r="M77" s="29">
        <v>0</v>
      </c>
      <c r="N77" s="24">
        <v>20</v>
      </c>
      <c r="O77" s="67"/>
      <c r="P77" s="67"/>
    </row>
    <row r="78" spans="1:16" ht="15.75" hidden="1">
      <c r="A78" s="83">
        <v>8</v>
      </c>
      <c r="B78" s="59" t="s">
        <v>36</v>
      </c>
      <c r="C78" s="6" t="s">
        <v>19</v>
      </c>
      <c r="D78" s="49">
        <v>4413</v>
      </c>
      <c r="E78" s="10">
        <v>3313</v>
      </c>
      <c r="F78" s="16">
        <f t="shared" si="36"/>
        <v>27.58125</v>
      </c>
      <c r="G78" s="66">
        <v>160</v>
      </c>
      <c r="H78" s="53">
        <f t="shared" si="37"/>
        <v>4413</v>
      </c>
      <c r="I78" s="15" t="s">
        <v>35</v>
      </c>
      <c r="J78" s="28">
        <v>15</v>
      </c>
      <c r="K78" s="20"/>
      <c r="L78" s="28">
        <v>5</v>
      </c>
      <c r="M78" s="29"/>
      <c r="N78" s="23">
        <v>21</v>
      </c>
      <c r="O78" s="61">
        <v>46</v>
      </c>
      <c r="P78" s="61">
        <v>42</v>
      </c>
    </row>
    <row r="79" spans="1:16" ht="15.75" hidden="1">
      <c r="A79" s="84"/>
      <c r="B79" s="47"/>
      <c r="C79" s="6" t="s">
        <v>42</v>
      </c>
      <c r="D79" s="50">
        <v>4283</v>
      </c>
      <c r="E79" s="10">
        <v>2300</v>
      </c>
      <c r="F79" s="16">
        <f t="shared" si="36"/>
        <v>26.76875</v>
      </c>
      <c r="G79" s="66">
        <v>160</v>
      </c>
      <c r="H79" s="53">
        <f t="shared" si="37"/>
        <v>4283</v>
      </c>
      <c r="I79" s="15" t="s">
        <v>35</v>
      </c>
      <c r="J79" s="28">
        <v>20</v>
      </c>
      <c r="K79" s="20"/>
      <c r="L79" s="28">
        <v>5</v>
      </c>
      <c r="M79" s="29"/>
      <c r="N79" s="24">
        <v>14</v>
      </c>
      <c r="O79" s="67"/>
      <c r="P79" s="67"/>
    </row>
    <row r="80" spans="1:16" ht="15.75" customHeight="1" hidden="1">
      <c r="A80" s="60">
        <v>9</v>
      </c>
      <c r="B80" s="59" t="s">
        <v>20</v>
      </c>
      <c r="C80" s="6" t="s">
        <v>21</v>
      </c>
      <c r="D80" s="50">
        <v>8213</v>
      </c>
      <c r="E80" s="10"/>
      <c r="F80" s="16">
        <f t="shared" si="36"/>
        <v>29.332142857142856</v>
      </c>
      <c r="G80" s="10">
        <v>280</v>
      </c>
      <c r="H80" s="53">
        <f t="shared" si="37"/>
        <v>8213</v>
      </c>
      <c r="I80" s="15" t="s">
        <v>35</v>
      </c>
      <c r="J80" s="28">
        <v>11</v>
      </c>
      <c r="K80" s="20"/>
      <c r="L80" s="28">
        <v>9</v>
      </c>
      <c r="M80" s="29"/>
      <c r="N80" s="23">
        <v>60</v>
      </c>
      <c r="O80" s="62">
        <v>40</v>
      </c>
      <c r="P80" s="62">
        <v>40</v>
      </c>
    </row>
    <row r="81" spans="1:16" ht="6" customHeight="1" hidden="1">
      <c r="A81" s="44"/>
      <c r="B81" s="46"/>
      <c r="C81" s="6" t="s">
        <v>37</v>
      </c>
      <c r="D81" s="50">
        <v>3870</v>
      </c>
      <c r="E81" s="10"/>
      <c r="F81" s="16">
        <f t="shared" si="36"/>
        <v>24.1875</v>
      </c>
      <c r="G81" s="10">
        <v>160</v>
      </c>
      <c r="H81" s="53">
        <f t="shared" si="37"/>
        <v>3870</v>
      </c>
      <c r="I81" s="15" t="s">
        <v>35</v>
      </c>
      <c r="J81" s="28">
        <v>6</v>
      </c>
      <c r="K81" s="20"/>
      <c r="L81" s="28">
        <v>20</v>
      </c>
      <c r="M81" s="29"/>
      <c r="N81" s="25">
        <v>45</v>
      </c>
      <c r="O81" s="64"/>
      <c r="P81" s="64"/>
    </row>
    <row r="82" spans="1:16" ht="15.75" customHeight="1" hidden="1">
      <c r="A82" s="44"/>
      <c r="B82" s="46"/>
      <c r="C82" s="6" t="s">
        <v>22</v>
      </c>
      <c r="D82" s="50">
        <v>4895</v>
      </c>
      <c r="E82" s="10"/>
      <c r="F82" s="16">
        <f t="shared" si="36"/>
        <v>27.194444444444443</v>
      </c>
      <c r="G82" s="15">
        <v>180</v>
      </c>
      <c r="H82" s="53">
        <f t="shared" si="37"/>
        <v>4895</v>
      </c>
      <c r="I82" s="15" t="s">
        <v>35</v>
      </c>
      <c r="J82" s="28">
        <v>16</v>
      </c>
      <c r="K82" s="20"/>
      <c r="L82" s="28"/>
      <c r="M82" s="20"/>
      <c r="N82" s="25">
        <v>30</v>
      </c>
      <c r="O82" s="64"/>
      <c r="P82" s="64"/>
    </row>
    <row r="83" spans="1:16" ht="15.75" hidden="1">
      <c r="A83" s="71"/>
      <c r="B83" s="47"/>
      <c r="C83" s="6" t="s">
        <v>23</v>
      </c>
      <c r="D83" s="50">
        <v>5760</v>
      </c>
      <c r="E83" s="10"/>
      <c r="F83" s="16">
        <f t="shared" si="36"/>
        <v>21.333333333333332</v>
      </c>
      <c r="G83" s="15">
        <v>270</v>
      </c>
      <c r="H83" s="53">
        <f t="shared" si="37"/>
        <v>5760</v>
      </c>
      <c r="I83" s="15" t="s">
        <v>35</v>
      </c>
      <c r="J83" s="28">
        <v>18</v>
      </c>
      <c r="K83" s="20"/>
      <c r="L83" s="28">
        <v>15</v>
      </c>
      <c r="M83" s="20"/>
      <c r="N83" s="25">
        <v>41</v>
      </c>
      <c r="O83" s="64"/>
      <c r="P83" s="63"/>
    </row>
    <row r="84" spans="1:16" ht="47.25" hidden="1">
      <c r="A84" s="34">
        <v>10</v>
      </c>
      <c r="B84" s="59" t="s">
        <v>24</v>
      </c>
      <c r="C84" s="5" t="s">
        <v>25</v>
      </c>
      <c r="D84" s="50">
        <v>8714</v>
      </c>
      <c r="E84" s="10">
        <v>6091</v>
      </c>
      <c r="F84" s="16">
        <f t="shared" si="36"/>
        <v>18.154166666666665</v>
      </c>
      <c r="G84" s="15">
        <v>480</v>
      </c>
      <c r="H84" s="53">
        <f t="shared" si="37"/>
        <v>8714</v>
      </c>
      <c r="I84" s="15" t="s">
        <v>35</v>
      </c>
      <c r="J84" s="28">
        <v>20</v>
      </c>
      <c r="K84" s="20"/>
      <c r="L84" s="28">
        <v>6</v>
      </c>
      <c r="M84" s="20">
        <v>0</v>
      </c>
      <c r="N84" s="23">
        <v>38</v>
      </c>
      <c r="O84" s="62">
        <v>46</v>
      </c>
      <c r="P84" s="62">
        <v>51</v>
      </c>
    </row>
    <row r="85" spans="1:16" ht="1.5" customHeight="1" hidden="1">
      <c r="A85" s="35"/>
      <c r="B85" s="47"/>
      <c r="C85" s="5" t="s">
        <v>26</v>
      </c>
      <c r="D85" s="50">
        <v>3391</v>
      </c>
      <c r="E85" s="10">
        <v>3396</v>
      </c>
      <c r="F85" s="16">
        <f t="shared" si="36"/>
        <v>24.22142857142857</v>
      </c>
      <c r="G85" s="15">
        <v>140</v>
      </c>
      <c r="H85" s="53">
        <f t="shared" si="37"/>
        <v>3391</v>
      </c>
      <c r="I85" s="15" t="s">
        <v>35</v>
      </c>
      <c r="J85" s="28">
        <v>13</v>
      </c>
      <c r="K85" s="20">
        <v>0</v>
      </c>
      <c r="L85" s="28">
        <v>8</v>
      </c>
      <c r="M85" s="20"/>
      <c r="N85" s="25">
        <v>36</v>
      </c>
      <c r="O85" s="63"/>
      <c r="P85" s="63"/>
    </row>
    <row r="86" spans="1:16" ht="156.75" customHeight="1" hidden="1">
      <c r="A86" s="88" t="s">
        <v>27</v>
      </c>
      <c r="B86" s="89"/>
      <c r="C86" s="55"/>
      <c r="D86" s="52">
        <f>SUM(D66:D85)</f>
        <v>85898</v>
      </c>
      <c r="E86" s="52">
        <f>SUM(E66:E85)</f>
        <v>49640</v>
      </c>
      <c r="F86" s="56">
        <f t="shared" si="36"/>
        <v>21.946346448645887</v>
      </c>
      <c r="G86" s="54">
        <f>SUM(G66:G85)</f>
        <v>3914</v>
      </c>
      <c r="H86" s="54">
        <f>SUM(H66:H85)</f>
        <v>85898</v>
      </c>
      <c r="I86" s="54"/>
      <c r="J86" s="57">
        <f>SUM(J66:J85)</f>
        <v>271</v>
      </c>
      <c r="K86" s="57">
        <f>SUM(K66:K85)</f>
        <v>15</v>
      </c>
      <c r="L86" s="57">
        <f>SUM(L66:L85)</f>
        <v>111</v>
      </c>
      <c r="M86" s="57">
        <f>SUM(M66:M85)</f>
        <v>3</v>
      </c>
      <c r="N86" s="58">
        <f>SUM(N66:N85)</f>
        <v>561</v>
      </c>
      <c r="O86" s="58">
        <v>39</v>
      </c>
      <c r="P86" s="58">
        <v>43</v>
      </c>
    </row>
    <row r="87" ht="12.75" hidden="1"/>
    <row r="88" ht="12.75" hidden="1"/>
    <row r="89" ht="12.75" hidden="1"/>
    <row r="90" ht="12.75" hidden="1"/>
  </sheetData>
  <sheetProtection/>
  <mergeCells count="699">
    <mergeCell ref="HQ56:HR56"/>
    <mergeCell ref="IG56:IH56"/>
    <mergeCell ref="DY56:DZ56"/>
    <mergeCell ref="EO56:EP56"/>
    <mergeCell ref="FE56:FF56"/>
    <mergeCell ref="FU56:FV56"/>
    <mergeCell ref="GK56:GL56"/>
    <mergeCell ref="HA56:HB56"/>
    <mergeCell ref="IH54:IH55"/>
    <mergeCell ref="IU54:IU55"/>
    <mergeCell ref="IV54:IV55"/>
    <mergeCell ref="Q56:R56"/>
    <mergeCell ref="AG56:AH56"/>
    <mergeCell ref="AW56:AX56"/>
    <mergeCell ref="BM56:BN56"/>
    <mergeCell ref="CC56:CD56"/>
    <mergeCell ref="CS56:CT56"/>
    <mergeCell ref="DI56:DJ56"/>
    <mergeCell ref="HB54:HB55"/>
    <mergeCell ref="HO54:HO55"/>
    <mergeCell ref="HP54:HP55"/>
    <mergeCell ref="HR54:HR55"/>
    <mergeCell ref="IE54:IE55"/>
    <mergeCell ref="IF54:IF55"/>
    <mergeCell ref="FV54:FV55"/>
    <mergeCell ref="GI54:GI55"/>
    <mergeCell ref="GJ54:GJ55"/>
    <mergeCell ref="GL54:GL55"/>
    <mergeCell ref="GY54:GY55"/>
    <mergeCell ref="GZ54:GZ55"/>
    <mergeCell ref="EP54:EP55"/>
    <mergeCell ref="FC54:FC55"/>
    <mergeCell ref="FD54:FD55"/>
    <mergeCell ref="FF54:FF55"/>
    <mergeCell ref="FS54:FS55"/>
    <mergeCell ref="FT54:FT55"/>
    <mergeCell ref="DJ54:DJ55"/>
    <mergeCell ref="DW54:DW55"/>
    <mergeCell ref="DX54:DX55"/>
    <mergeCell ref="DZ54:DZ55"/>
    <mergeCell ref="EM54:EM55"/>
    <mergeCell ref="EN54:EN55"/>
    <mergeCell ref="CD54:CD55"/>
    <mergeCell ref="CQ54:CQ55"/>
    <mergeCell ref="CR54:CR55"/>
    <mergeCell ref="CT54:CT55"/>
    <mergeCell ref="DG54:DG55"/>
    <mergeCell ref="DH54:DH55"/>
    <mergeCell ref="AX54:AX55"/>
    <mergeCell ref="BK54:BK55"/>
    <mergeCell ref="BL54:BL55"/>
    <mergeCell ref="BN54:BN55"/>
    <mergeCell ref="CA54:CA55"/>
    <mergeCell ref="CB54:CB55"/>
    <mergeCell ref="R54:R55"/>
    <mergeCell ref="AE54:AE55"/>
    <mergeCell ref="AF54:AF55"/>
    <mergeCell ref="AH54:AH55"/>
    <mergeCell ref="AU54:AU55"/>
    <mergeCell ref="AV54:AV55"/>
    <mergeCell ref="HA50:HA53"/>
    <mergeCell ref="HB50:HB53"/>
    <mergeCell ref="HQ50:HQ53"/>
    <mergeCell ref="HR50:HR53"/>
    <mergeCell ref="IG50:IG53"/>
    <mergeCell ref="IH50:IH53"/>
    <mergeCell ref="FE50:FE53"/>
    <mergeCell ref="FF50:FF53"/>
    <mergeCell ref="FU50:FU53"/>
    <mergeCell ref="FV50:FV53"/>
    <mergeCell ref="GK50:GK53"/>
    <mergeCell ref="GL50:GL53"/>
    <mergeCell ref="DI50:DI53"/>
    <mergeCell ref="DJ50:DJ53"/>
    <mergeCell ref="DY50:DY53"/>
    <mergeCell ref="DZ50:DZ53"/>
    <mergeCell ref="EO50:EO53"/>
    <mergeCell ref="EP50:EP53"/>
    <mergeCell ref="BM50:BM53"/>
    <mergeCell ref="BN50:BN53"/>
    <mergeCell ref="CC50:CC53"/>
    <mergeCell ref="CD50:CD53"/>
    <mergeCell ref="CS50:CS53"/>
    <mergeCell ref="CT50:CT53"/>
    <mergeCell ref="Q50:Q53"/>
    <mergeCell ref="R50:R53"/>
    <mergeCell ref="AG50:AG53"/>
    <mergeCell ref="AH50:AH53"/>
    <mergeCell ref="AW50:AW53"/>
    <mergeCell ref="AX50:AX53"/>
    <mergeCell ref="IE48:IE49"/>
    <mergeCell ref="IF48:IF49"/>
    <mergeCell ref="IG48:IG49"/>
    <mergeCell ref="IH48:IH49"/>
    <mergeCell ref="IU48:IU49"/>
    <mergeCell ref="IV48:IV49"/>
    <mergeCell ref="HA48:HA49"/>
    <mergeCell ref="HB48:HB49"/>
    <mergeCell ref="HO48:HO49"/>
    <mergeCell ref="HP48:HP49"/>
    <mergeCell ref="HQ48:HQ49"/>
    <mergeCell ref="HR48:HR49"/>
    <mergeCell ref="GI48:GI49"/>
    <mergeCell ref="GJ48:GJ49"/>
    <mergeCell ref="GK48:GK49"/>
    <mergeCell ref="GL48:GL49"/>
    <mergeCell ref="GY48:GY49"/>
    <mergeCell ref="GZ48:GZ49"/>
    <mergeCell ref="FE48:FE49"/>
    <mergeCell ref="FF48:FF49"/>
    <mergeCell ref="FS48:FS49"/>
    <mergeCell ref="FT48:FT49"/>
    <mergeCell ref="FU48:FU49"/>
    <mergeCell ref="FV48:FV49"/>
    <mergeCell ref="EM48:EM49"/>
    <mergeCell ref="EN48:EN49"/>
    <mergeCell ref="EO48:EO49"/>
    <mergeCell ref="EP48:EP49"/>
    <mergeCell ref="FC48:FC49"/>
    <mergeCell ref="FD48:FD49"/>
    <mergeCell ref="DI48:DI49"/>
    <mergeCell ref="DJ48:DJ49"/>
    <mergeCell ref="DW48:DW49"/>
    <mergeCell ref="DX48:DX49"/>
    <mergeCell ref="DY48:DY49"/>
    <mergeCell ref="DZ48:DZ49"/>
    <mergeCell ref="CQ48:CQ49"/>
    <mergeCell ref="CR48:CR49"/>
    <mergeCell ref="CS48:CS49"/>
    <mergeCell ref="CT48:CT49"/>
    <mergeCell ref="DG48:DG49"/>
    <mergeCell ref="DH48:DH49"/>
    <mergeCell ref="BM48:BM49"/>
    <mergeCell ref="BN48:BN49"/>
    <mergeCell ref="CA48:CA49"/>
    <mergeCell ref="CB48:CB49"/>
    <mergeCell ref="CC48:CC49"/>
    <mergeCell ref="CD48:CD49"/>
    <mergeCell ref="AU48:AU49"/>
    <mergeCell ref="AV48:AV49"/>
    <mergeCell ref="AW48:AW49"/>
    <mergeCell ref="AX48:AX49"/>
    <mergeCell ref="BK48:BK49"/>
    <mergeCell ref="BL48:BL49"/>
    <mergeCell ref="Q48:Q49"/>
    <mergeCell ref="R48:R49"/>
    <mergeCell ref="AE48:AE49"/>
    <mergeCell ref="AF48:AF49"/>
    <mergeCell ref="AG48:AG49"/>
    <mergeCell ref="AH48:AH49"/>
    <mergeCell ref="IE46:IE47"/>
    <mergeCell ref="IF46:IF47"/>
    <mergeCell ref="IG46:IG47"/>
    <mergeCell ref="IH46:IH47"/>
    <mergeCell ref="IU46:IU47"/>
    <mergeCell ref="IV46:IV47"/>
    <mergeCell ref="HA46:HA47"/>
    <mergeCell ref="HB46:HB47"/>
    <mergeCell ref="HO46:HO47"/>
    <mergeCell ref="HP46:HP47"/>
    <mergeCell ref="HQ46:HQ47"/>
    <mergeCell ref="HR46:HR47"/>
    <mergeCell ref="GI46:GI47"/>
    <mergeCell ref="GJ46:GJ47"/>
    <mergeCell ref="GK46:GK47"/>
    <mergeCell ref="GL46:GL47"/>
    <mergeCell ref="GY46:GY47"/>
    <mergeCell ref="GZ46:GZ47"/>
    <mergeCell ref="FE46:FE47"/>
    <mergeCell ref="FF46:FF47"/>
    <mergeCell ref="FS46:FS47"/>
    <mergeCell ref="FT46:FT47"/>
    <mergeCell ref="FU46:FU47"/>
    <mergeCell ref="FV46:FV47"/>
    <mergeCell ref="EM46:EM47"/>
    <mergeCell ref="EN46:EN47"/>
    <mergeCell ref="EO46:EO47"/>
    <mergeCell ref="EP46:EP47"/>
    <mergeCell ref="FC46:FC47"/>
    <mergeCell ref="FD46:FD47"/>
    <mergeCell ref="DI46:DI47"/>
    <mergeCell ref="DJ46:DJ47"/>
    <mergeCell ref="DW46:DW47"/>
    <mergeCell ref="DX46:DX47"/>
    <mergeCell ref="DY46:DY47"/>
    <mergeCell ref="DZ46:DZ47"/>
    <mergeCell ref="CQ46:CQ47"/>
    <mergeCell ref="CR46:CR47"/>
    <mergeCell ref="CS46:CS47"/>
    <mergeCell ref="CT46:CT47"/>
    <mergeCell ref="DG46:DG47"/>
    <mergeCell ref="DH46:DH47"/>
    <mergeCell ref="BM46:BM47"/>
    <mergeCell ref="BN46:BN47"/>
    <mergeCell ref="CA46:CA47"/>
    <mergeCell ref="CB46:CB47"/>
    <mergeCell ref="CC46:CC47"/>
    <mergeCell ref="CD46:CD47"/>
    <mergeCell ref="AU46:AU47"/>
    <mergeCell ref="AV46:AV47"/>
    <mergeCell ref="AW46:AW47"/>
    <mergeCell ref="AX46:AX47"/>
    <mergeCell ref="BK46:BK47"/>
    <mergeCell ref="BL46:BL47"/>
    <mergeCell ref="Q46:Q47"/>
    <mergeCell ref="R46:R47"/>
    <mergeCell ref="AE46:AE47"/>
    <mergeCell ref="AF46:AF47"/>
    <mergeCell ref="AG46:AG47"/>
    <mergeCell ref="AH46:AH47"/>
    <mergeCell ref="IE42:IE44"/>
    <mergeCell ref="IF42:IF44"/>
    <mergeCell ref="IG42:IG43"/>
    <mergeCell ref="IH42:IH43"/>
    <mergeCell ref="IU42:IU44"/>
    <mergeCell ref="IV42:IV44"/>
    <mergeCell ref="HA42:HA43"/>
    <mergeCell ref="HB42:HB43"/>
    <mergeCell ref="HO42:HO44"/>
    <mergeCell ref="HP42:HP44"/>
    <mergeCell ref="HQ42:HQ43"/>
    <mergeCell ref="HR42:HR43"/>
    <mergeCell ref="GI42:GI44"/>
    <mergeCell ref="GJ42:GJ44"/>
    <mergeCell ref="GK42:GK43"/>
    <mergeCell ref="GL42:GL43"/>
    <mergeCell ref="GY42:GY44"/>
    <mergeCell ref="GZ42:GZ44"/>
    <mergeCell ref="FE42:FE43"/>
    <mergeCell ref="FF42:FF43"/>
    <mergeCell ref="FS42:FS44"/>
    <mergeCell ref="FT42:FT44"/>
    <mergeCell ref="FU42:FU43"/>
    <mergeCell ref="FV42:FV43"/>
    <mergeCell ref="EM42:EM44"/>
    <mergeCell ref="EN42:EN44"/>
    <mergeCell ref="EO42:EO43"/>
    <mergeCell ref="EP42:EP43"/>
    <mergeCell ref="FC42:FC44"/>
    <mergeCell ref="FD42:FD44"/>
    <mergeCell ref="DI42:DI43"/>
    <mergeCell ref="DJ42:DJ43"/>
    <mergeCell ref="DW42:DW44"/>
    <mergeCell ref="DX42:DX44"/>
    <mergeCell ref="DY42:DY43"/>
    <mergeCell ref="DZ42:DZ43"/>
    <mergeCell ref="CQ42:CQ44"/>
    <mergeCell ref="CR42:CR44"/>
    <mergeCell ref="CS42:CS43"/>
    <mergeCell ref="CT42:CT43"/>
    <mergeCell ref="DG42:DG44"/>
    <mergeCell ref="DH42:DH44"/>
    <mergeCell ref="BM42:BM43"/>
    <mergeCell ref="BN42:BN43"/>
    <mergeCell ref="CA42:CA44"/>
    <mergeCell ref="CB42:CB44"/>
    <mergeCell ref="CC42:CC43"/>
    <mergeCell ref="CD42:CD43"/>
    <mergeCell ref="AU42:AU44"/>
    <mergeCell ref="AV42:AV44"/>
    <mergeCell ref="AW42:AW43"/>
    <mergeCell ref="AX42:AX43"/>
    <mergeCell ref="BK42:BK44"/>
    <mergeCell ref="BL42:BL44"/>
    <mergeCell ref="Q42:Q43"/>
    <mergeCell ref="R42:R43"/>
    <mergeCell ref="AE42:AE44"/>
    <mergeCell ref="AF42:AF44"/>
    <mergeCell ref="AG42:AG43"/>
    <mergeCell ref="AH42:AH43"/>
    <mergeCell ref="IE38:IE39"/>
    <mergeCell ref="IF38:IF39"/>
    <mergeCell ref="IG38:IG39"/>
    <mergeCell ref="IH38:IH39"/>
    <mergeCell ref="IU38:IU39"/>
    <mergeCell ref="IV38:IV39"/>
    <mergeCell ref="HA38:HA39"/>
    <mergeCell ref="HB38:HB39"/>
    <mergeCell ref="HO38:HO39"/>
    <mergeCell ref="HP38:HP39"/>
    <mergeCell ref="HQ38:HQ39"/>
    <mergeCell ref="HR38:HR39"/>
    <mergeCell ref="GI38:GI39"/>
    <mergeCell ref="GJ38:GJ39"/>
    <mergeCell ref="GK38:GK39"/>
    <mergeCell ref="GL38:GL39"/>
    <mergeCell ref="GY38:GY39"/>
    <mergeCell ref="GZ38:GZ39"/>
    <mergeCell ref="FE38:FE39"/>
    <mergeCell ref="FF38:FF39"/>
    <mergeCell ref="FS38:FS39"/>
    <mergeCell ref="FT38:FT39"/>
    <mergeCell ref="FU38:FU39"/>
    <mergeCell ref="FV38:FV39"/>
    <mergeCell ref="EM38:EM39"/>
    <mergeCell ref="EN38:EN39"/>
    <mergeCell ref="EO38:EO39"/>
    <mergeCell ref="EP38:EP39"/>
    <mergeCell ref="FC38:FC39"/>
    <mergeCell ref="FD38:FD39"/>
    <mergeCell ref="DI38:DI39"/>
    <mergeCell ref="DJ38:DJ39"/>
    <mergeCell ref="DW38:DW39"/>
    <mergeCell ref="DX38:DX39"/>
    <mergeCell ref="DY38:DY39"/>
    <mergeCell ref="DZ38:DZ39"/>
    <mergeCell ref="CQ38:CQ39"/>
    <mergeCell ref="CR38:CR39"/>
    <mergeCell ref="CS38:CS39"/>
    <mergeCell ref="CT38:CT39"/>
    <mergeCell ref="DG38:DG39"/>
    <mergeCell ref="DH38:DH39"/>
    <mergeCell ref="BM38:BM39"/>
    <mergeCell ref="BN38:BN39"/>
    <mergeCell ref="CA38:CA39"/>
    <mergeCell ref="CB38:CB39"/>
    <mergeCell ref="CC38:CC39"/>
    <mergeCell ref="CD38:CD39"/>
    <mergeCell ref="AU38:AU39"/>
    <mergeCell ref="AV38:AV39"/>
    <mergeCell ref="AW38:AW39"/>
    <mergeCell ref="AX38:AX39"/>
    <mergeCell ref="BK38:BK39"/>
    <mergeCell ref="BL38:BL39"/>
    <mergeCell ref="IG36:IG37"/>
    <mergeCell ref="IH36:IH37"/>
    <mergeCell ref="IU36:IU37"/>
    <mergeCell ref="IV36:IV37"/>
    <mergeCell ref="Q38:Q39"/>
    <mergeCell ref="R38:R39"/>
    <mergeCell ref="AE38:AE39"/>
    <mergeCell ref="AF38:AF39"/>
    <mergeCell ref="AG38:AG39"/>
    <mergeCell ref="AH38:AH39"/>
    <mergeCell ref="HO36:HO37"/>
    <mergeCell ref="HP36:HP37"/>
    <mergeCell ref="HQ36:HQ37"/>
    <mergeCell ref="HR36:HR37"/>
    <mergeCell ref="IE36:IE37"/>
    <mergeCell ref="IF36:IF37"/>
    <mergeCell ref="GK36:GK37"/>
    <mergeCell ref="GL36:GL37"/>
    <mergeCell ref="GY36:GY37"/>
    <mergeCell ref="GZ36:GZ37"/>
    <mergeCell ref="HA36:HA37"/>
    <mergeCell ref="HB36:HB37"/>
    <mergeCell ref="FS36:FS37"/>
    <mergeCell ref="FT36:FT37"/>
    <mergeCell ref="FU36:FU37"/>
    <mergeCell ref="FV36:FV37"/>
    <mergeCell ref="GI36:GI37"/>
    <mergeCell ref="GJ36:GJ37"/>
    <mergeCell ref="EO36:EO37"/>
    <mergeCell ref="EP36:EP37"/>
    <mergeCell ref="FC36:FC37"/>
    <mergeCell ref="FD36:FD37"/>
    <mergeCell ref="FE36:FE37"/>
    <mergeCell ref="FF36:FF37"/>
    <mergeCell ref="DW36:DW37"/>
    <mergeCell ref="DX36:DX37"/>
    <mergeCell ref="DY36:DY37"/>
    <mergeCell ref="DZ36:DZ37"/>
    <mergeCell ref="EM36:EM37"/>
    <mergeCell ref="EN36:EN37"/>
    <mergeCell ref="CS36:CS37"/>
    <mergeCell ref="CT36:CT37"/>
    <mergeCell ref="DG36:DG37"/>
    <mergeCell ref="DH36:DH37"/>
    <mergeCell ref="DI36:DI37"/>
    <mergeCell ref="DJ36:DJ37"/>
    <mergeCell ref="CA36:CA37"/>
    <mergeCell ref="CB36:CB37"/>
    <mergeCell ref="CC36:CC37"/>
    <mergeCell ref="CD36:CD37"/>
    <mergeCell ref="CQ36:CQ37"/>
    <mergeCell ref="CR36:CR37"/>
    <mergeCell ref="AW36:AW37"/>
    <mergeCell ref="AX36:AX37"/>
    <mergeCell ref="BK36:BK37"/>
    <mergeCell ref="BL36:BL37"/>
    <mergeCell ref="BM36:BM37"/>
    <mergeCell ref="BN36:BN37"/>
    <mergeCell ref="IP34:IQ34"/>
    <mergeCell ref="IR34:IS34"/>
    <mergeCell ref="Q36:Q37"/>
    <mergeCell ref="R36:R37"/>
    <mergeCell ref="AE36:AE37"/>
    <mergeCell ref="AF36:AF37"/>
    <mergeCell ref="AG36:AG37"/>
    <mergeCell ref="AH36:AH37"/>
    <mergeCell ref="AU36:AU37"/>
    <mergeCell ref="AV36:AV37"/>
    <mergeCell ref="IN33:IN35"/>
    <mergeCell ref="IO33:IO35"/>
    <mergeCell ref="IP33:IS33"/>
    <mergeCell ref="IT33:IT35"/>
    <mergeCell ref="IU33:IV34"/>
    <mergeCell ref="Z34:AA34"/>
    <mergeCell ref="AB34:AC34"/>
    <mergeCell ref="AP34:AQ34"/>
    <mergeCell ref="AR34:AS34"/>
    <mergeCell ref="BF34:BG34"/>
    <mergeCell ref="IH33:IH35"/>
    <mergeCell ref="II33:II35"/>
    <mergeCell ref="IJ33:IJ35"/>
    <mergeCell ref="IK33:IK35"/>
    <mergeCell ref="IL33:IL35"/>
    <mergeCell ref="IM33:IM35"/>
    <mergeCell ref="HX33:HX35"/>
    <mergeCell ref="HY33:HY35"/>
    <mergeCell ref="HZ33:IC33"/>
    <mergeCell ref="ID33:ID35"/>
    <mergeCell ref="IE33:IF34"/>
    <mergeCell ref="IG33:IG35"/>
    <mergeCell ref="HZ34:IA34"/>
    <mergeCell ref="IB34:IC34"/>
    <mergeCell ref="HR33:HR35"/>
    <mergeCell ref="HS33:HS35"/>
    <mergeCell ref="HT33:HT35"/>
    <mergeCell ref="HU33:HU35"/>
    <mergeCell ref="HV33:HV35"/>
    <mergeCell ref="HW33:HW35"/>
    <mergeCell ref="HH33:HH35"/>
    <mergeCell ref="HI33:HI35"/>
    <mergeCell ref="HJ33:HM33"/>
    <mergeCell ref="HN33:HN35"/>
    <mergeCell ref="HO33:HP34"/>
    <mergeCell ref="HQ33:HQ35"/>
    <mergeCell ref="HJ34:HK34"/>
    <mergeCell ref="HL34:HM34"/>
    <mergeCell ref="HB33:HB35"/>
    <mergeCell ref="HC33:HC35"/>
    <mergeCell ref="HD33:HD35"/>
    <mergeCell ref="HE33:HE35"/>
    <mergeCell ref="HF33:HF35"/>
    <mergeCell ref="HG33:HG35"/>
    <mergeCell ref="GR33:GR35"/>
    <mergeCell ref="GS33:GS35"/>
    <mergeCell ref="GT33:GW33"/>
    <mergeCell ref="GX33:GX35"/>
    <mergeCell ref="GY33:GZ34"/>
    <mergeCell ref="HA33:HA35"/>
    <mergeCell ref="GT34:GU34"/>
    <mergeCell ref="GV34:GW34"/>
    <mergeCell ref="GL33:GL35"/>
    <mergeCell ref="GM33:GM35"/>
    <mergeCell ref="GN33:GN35"/>
    <mergeCell ref="GO33:GO35"/>
    <mergeCell ref="GP33:GP35"/>
    <mergeCell ref="GQ33:GQ35"/>
    <mergeCell ref="GB33:GB35"/>
    <mergeCell ref="GC33:GC35"/>
    <mergeCell ref="GD33:GG33"/>
    <mergeCell ref="GH33:GH35"/>
    <mergeCell ref="GI33:GJ34"/>
    <mergeCell ref="GK33:GK35"/>
    <mergeCell ref="GD34:GE34"/>
    <mergeCell ref="GF34:GG34"/>
    <mergeCell ref="FV33:FV35"/>
    <mergeCell ref="FW33:FW35"/>
    <mergeCell ref="FX33:FX35"/>
    <mergeCell ref="FY33:FY35"/>
    <mergeCell ref="FZ33:FZ35"/>
    <mergeCell ref="GA33:GA35"/>
    <mergeCell ref="FL33:FL35"/>
    <mergeCell ref="FM33:FM35"/>
    <mergeCell ref="FN33:FQ33"/>
    <mergeCell ref="FR33:FR35"/>
    <mergeCell ref="FS33:FT34"/>
    <mergeCell ref="FU33:FU35"/>
    <mergeCell ref="FN34:FO34"/>
    <mergeCell ref="FP34:FQ34"/>
    <mergeCell ref="FF33:FF35"/>
    <mergeCell ref="FG33:FG35"/>
    <mergeCell ref="FH33:FH35"/>
    <mergeCell ref="FI33:FI35"/>
    <mergeCell ref="FJ33:FJ35"/>
    <mergeCell ref="FK33:FK35"/>
    <mergeCell ref="EV33:EV35"/>
    <mergeCell ref="EW33:EW35"/>
    <mergeCell ref="EX33:FA33"/>
    <mergeCell ref="FB33:FB35"/>
    <mergeCell ref="FC33:FD34"/>
    <mergeCell ref="FE33:FE35"/>
    <mergeCell ref="EX34:EY34"/>
    <mergeCell ref="EZ34:FA34"/>
    <mergeCell ref="EP33:EP35"/>
    <mergeCell ref="EQ33:EQ35"/>
    <mergeCell ref="ER33:ER35"/>
    <mergeCell ref="ES33:ES35"/>
    <mergeCell ref="ET33:ET35"/>
    <mergeCell ref="EU33:EU35"/>
    <mergeCell ref="EF33:EF35"/>
    <mergeCell ref="EG33:EG35"/>
    <mergeCell ref="EH33:EK33"/>
    <mergeCell ref="EL33:EL35"/>
    <mergeCell ref="EM33:EN34"/>
    <mergeCell ref="EO33:EO35"/>
    <mergeCell ref="EH34:EI34"/>
    <mergeCell ref="EJ34:EK34"/>
    <mergeCell ref="DZ33:DZ35"/>
    <mergeCell ref="EA33:EA35"/>
    <mergeCell ref="EB33:EB35"/>
    <mergeCell ref="EC33:EC35"/>
    <mergeCell ref="ED33:ED35"/>
    <mergeCell ref="EE33:EE35"/>
    <mergeCell ref="DP33:DP35"/>
    <mergeCell ref="DQ33:DQ35"/>
    <mergeCell ref="DR33:DU33"/>
    <mergeCell ref="DV33:DV35"/>
    <mergeCell ref="DW33:DX34"/>
    <mergeCell ref="DY33:DY35"/>
    <mergeCell ref="DR34:DS34"/>
    <mergeCell ref="DT34:DU34"/>
    <mergeCell ref="DJ33:DJ35"/>
    <mergeCell ref="DK33:DK35"/>
    <mergeCell ref="DL33:DL35"/>
    <mergeCell ref="DM33:DM35"/>
    <mergeCell ref="DN33:DN35"/>
    <mergeCell ref="DO33:DO35"/>
    <mergeCell ref="CZ33:CZ35"/>
    <mergeCell ref="DA33:DA35"/>
    <mergeCell ref="DB33:DE33"/>
    <mergeCell ref="DF33:DF35"/>
    <mergeCell ref="DG33:DH34"/>
    <mergeCell ref="DI33:DI35"/>
    <mergeCell ref="DB34:DC34"/>
    <mergeCell ref="DD34:DE34"/>
    <mergeCell ref="CT33:CT35"/>
    <mergeCell ref="CU33:CU35"/>
    <mergeCell ref="CV33:CV35"/>
    <mergeCell ref="CW33:CW35"/>
    <mergeCell ref="CX33:CX35"/>
    <mergeCell ref="CY33:CY35"/>
    <mergeCell ref="CJ33:CJ35"/>
    <mergeCell ref="CK33:CK35"/>
    <mergeCell ref="CL33:CO33"/>
    <mergeCell ref="CP33:CP35"/>
    <mergeCell ref="CQ33:CR34"/>
    <mergeCell ref="CS33:CS35"/>
    <mergeCell ref="CL34:CM34"/>
    <mergeCell ref="CN34:CO34"/>
    <mergeCell ref="CD33:CD35"/>
    <mergeCell ref="CE33:CE35"/>
    <mergeCell ref="CF33:CF35"/>
    <mergeCell ref="CG33:CG35"/>
    <mergeCell ref="CH33:CH35"/>
    <mergeCell ref="CI33:CI35"/>
    <mergeCell ref="BT33:BT35"/>
    <mergeCell ref="BU33:BU35"/>
    <mergeCell ref="BV33:BY33"/>
    <mergeCell ref="BZ33:BZ35"/>
    <mergeCell ref="CA33:CB34"/>
    <mergeCell ref="CC33:CC35"/>
    <mergeCell ref="BV34:BW34"/>
    <mergeCell ref="BX34:BY34"/>
    <mergeCell ref="BN33:BN35"/>
    <mergeCell ref="BO33:BO35"/>
    <mergeCell ref="BP33:BP35"/>
    <mergeCell ref="BQ33:BQ35"/>
    <mergeCell ref="BR33:BR35"/>
    <mergeCell ref="BS33:BS35"/>
    <mergeCell ref="BD33:BD35"/>
    <mergeCell ref="BE33:BE35"/>
    <mergeCell ref="BF33:BI33"/>
    <mergeCell ref="BJ33:BJ35"/>
    <mergeCell ref="BK33:BL34"/>
    <mergeCell ref="BM33:BM35"/>
    <mergeCell ref="BH34:BI34"/>
    <mergeCell ref="AX33:AX35"/>
    <mergeCell ref="AY33:AY35"/>
    <mergeCell ref="AZ33:AZ35"/>
    <mergeCell ref="BA33:BA35"/>
    <mergeCell ref="BB33:BB35"/>
    <mergeCell ref="BC33:BC35"/>
    <mergeCell ref="AN33:AN35"/>
    <mergeCell ref="AO33:AO35"/>
    <mergeCell ref="AP33:AS33"/>
    <mergeCell ref="AT33:AT35"/>
    <mergeCell ref="AU33:AV34"/>
    <mergeCell ref="AW33:AW35"/>
    <mergeCell ref="AH33:AH35"/>
    <mergeCell ref="AI33:AI35"/>
    <mergeCell ref="AJ33:AJ35"/>
    <mergeCell ref="AK33:AK35"/>
    <mergeCell ref="AL33:AL35"/>
    <mergeCell ref="AM33:AM35"/>
    <mergeCell ref="X33:X35"/>
    <mergeCell ref="Y33:Y35"/>
    <mergeCell ref="Z33:AC33"/>
    <mergeCell ref="AD33:AD35"/>
    <mergeCell ref="AE33:AF34"/>
    <mergeCell ref="AG33:AG35"/>
    <mergeCell ref="HA31:HP31"/>
    <mergeCell ref="HQ31:IF31"/>
    <mergeCell ref="IG31:IV31"/>
    <mergeCell ref="Q33:Q35"/>
    <mergeCell ref="R33:R35"/>
    <mergeCell ref="S33:S35"/>
    <mergeCell ref="T33:T35"/>
    <mergeCell ref="U33:U35"/>
    <mergeCell ref="V33:V35"/>
    <mergeCell ref="W33:W35"/>
    <mergeCell ref="DI31:DX31"/>
    <mergeCell ref="DY31:EN31"/>
    <mergeCell ref="EO31:FD31"/>
    <mergeCell ref="FE31:FT31"/>
    <mergeCell ref="FU31:GJ31"/>
    <mergeCell ref="GK31:GZ31"/>
    <mergeCell ref="Q31:AF31"/>
    <mergeCell ref="AG31:AV31"/>
    <mergeCell ref="AW31:BL31"/>
    <mergeCell ref="BM31:CB31"/>
    <mergeCell ref="CC31:CR31"/>
    <mergeCell ref="CS31:DH31"/>
    <mergeCell ref="B33:B35"/>
    <mergeCell ref="O54:O55"/>
    <mergeCell ref="P54:P55"/>
    <mergeCell ref="O42:O44"/>
    <mergeCell ref="P42:P44"/>
    <mergeCell ref="O46:O47"/>
    <mergeCell ref="P46:P47"/>
    <mergeCell ref="O48:O49"/>
    <mergeCell ref="P48:P49"/>
    <mergeCell ref="A16:A17"/>
    <mergeCell ref="B36:B37"/>
    <mergeCell ref="A12:A13"/>
    <mergeCell ref="B12:B13"/>
    <mergeCell ref="A33:A35"/>
    <mergeCell ref="A56:B56"/>
    <mergeCell ref="B16:B17"/>
    <mergeCell ref="B24:B25"/>
    <mergeCell ref="B54:B55"/>
    <mergeCell ref="B48:B49"/>
    <mergeCell ref="A50:A53"/>
    <mergeCell ref="A28:H28"/>
    <mergeCell ref="B50:B53"/>
    <mergeCell ref="A48:A49"/>
    <mergeCell ref="A38:A39"/>
    <mergeCell ref="B38:B39"/>
    <mergeCell ref="A46:A47"/>
    <mergeCell ref="B46:B47"/>
    <mergeCell ref="H33:H35"/>
    <mergeCell ref="A42:A43"/>
    <mergeCell ref="A1:P1"/>
    <mergeCell ref="F3:F5"/>
    <mergeCell ref="G3:G5"/>
    <mergeCell ref="B3:B5"/>
    <mergeCell ref="E3:E5"/>
    <mergeCell ref="C3:C5"/>
    <mergeCell ref="H3:H5"/>
    <mergeCell ref="O3:P4"/>
    <mergeCell ref="D3:D5"/>
    <mergeCell ref="I3:I5"/>
    <mergeCell ref="A36:A37"/>
    <mergeCell ref="B42:B43"/>
    <mergeCell ref="O33:P34"/>
    <mergeCell ref="C33:C35"/>
    <mergeCell ref="O36:O37"/>
    <mergeCell ref="P36:P37"/>
    <mergeCell ref="O38:O39"/>
    <mergeCell ref="P38:P39"/>
    <mergeCell ref="L34:M34"/>
    <mergeCell ref="F33:F35"/>
    <mergeCell ref="A26:B26"/>
    <mergeCell ref="A20:A23"/>
    <mergeCell ref="D33:D35"/>
    <mergeCell ref="A31:P31"/>
    <mergeCell ref="J33:M33"/>
    <mergeCell ref="J34:K34"/>
    <mergeCell ref="B20:B23"/>
    <mergeCell ref="G33:G35"/>
    <mergeCell ref="E33:E35"/>
    <mergeCell ref="I33:I35"/>
    <mergeCell ref="A6:A7"/>
    <mergeCell ref="A8:A9"/>
    <mergeCell ref="J4:K4"/>
    <mergeCell ref="N3:N5"/>
    <mergeCell ref="J3:M3"/>
    <mergeCell ref="A3:A5"/>
    <mergeCell ref="L4:M4"/>
    <mergeCell ref="B6:B7"/>
    <mergeCell ref="B8:B9"/>
    <mergeCell ref="O6:O7"/>
    <mergeCell ref="P6:P7"/>
    <mergeCell ref="O8:O9"/>
    <mergeCell ref="P8:P9"/>
    <mergeCell ref="O12:O14"/>
    <mergeCell ref="P12:P14"/>
    <mergeCell ref="A58:H58"/>
    <mergeCell ref="O16:O17"/>
    <mergeCell ref="P16:P17"/>
    <mergeCell ref="O18:O19"/>
    <mergeCell ref="P18:P19"/>
    <mergeCell ref="O24:O25"/>
    <mergeCell ref="P24:P25"/>
    <mergeCell ref="A18:A19"/>
    <mergeCell ref="N33:N35"/>
    <mergeCell ref="B18:B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2024-04-19T10:31:36Z</cp:lastPrinted>
  <dcterms:created xsi:type="dcterms:W3CDTF">1996-10-08T23:32:33Z</dcterms:created>
  <dcterms:modified xsi:type="dcterms:W3CDTF">2024-04-22T03:46:38Z</dcterms:modified>
  <cp:category/>
  <cp:version/>
  <cp:contentType/>
  <cp:contentStatus/>
</cp:coreProperties>
</file>